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дод1" sheetId="1" r:id="rId1"/>
    <sheet name="дод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23" i="2"/>
  <c r="G23" s="1"/>
  <c r="D23"/>
  <c r="C23"/>
  <c r="G21"/>
  <c r="F21"/>
  <c r="G19"/>
  <c r="F19"/>
  <c r="G18"/>
  <c r="F18"/>
  <c r="E15"/>
  <c r="D15"/>
  <c r="D24" s="1"/>
  <c r="C15"/>
  <c r="C24" s="1"/>
  <c r="G13"/>
  <c r="F13"/>
  <c r="G12"/>
  <c r="F12"/>
  <c r="G11"/>
  <c r="F11"/>
  <c r="G10"/>
  <c r="F10"/>
  <c r="G9"/>
  <c r="F9"/>
  <c r="G8"/>
  <c r="F8"/>
  <c r="G7"/>
  <c r="F7"/>
  <c r="G6"/>
  <c r="F6"/>
  <c r="G5"/>
  <c r="F5"/>
  <c r="E48" i="1"/>
  <c r="G48" s="1"/>
  <c r="D48"/>
  <c r="C48"/>
  <c r="G47"/>
  <c r="F47"/>
  <c r="G46"/>
  <c r="F46"/>
  <c r="G45"/>
  <c r="F45"/>
  <c r="G41"/>
  <c r="G38"/>
  <c r="G32"/>
  <c r="F32"/>
  <c r="E29"/>
  <c r="D29"/>
  <c r="D34" s="1"/>
  <c r="D49" s="1"/>
  <c r="C29"/>
  <c r="F29" s="1"/>
  <c r="G27"/>
  <c r="F27"/>
  <c r="G26"/>
  <c r="F26"/>
  <c r="G24"/>
  <c r="F24"/>
  <c r="G23"/>
  <c r="F23"/>
  <c r="G22"/>
  <c r="F22"/>
  <c r="G21"/>
  <c r="F21"/>
  <c r="G20"/>
  <c r="F20"/>
  <c r="G17"/>
  <c r="F17"/>
  <c r="G16"/>
  <c r="F16"/>
  <c r="G15"/>
  <c r="F15"/>
  <c r="G14"/>
  <c r="F14"/>
  <c r="G13"/>
  <c r="F13"/>
  <c r="G10"/>
  <c r="F10"/>
  <c r="G9"/>
  <c r="F9"/>
  <c r="G8"/>
  <c r="F8"/>
  <c r="G29" l="1"/>
  <c r="C34"/>
  <c r="C49" s="1"/>
  <c r="G15" i="2"/>
  <c r="F23"/>
  <c r="E24"/>
  <c r="F15"/>
  <c r="E34" i="1"/>
  <c r="G24" i="2" l="1"/>
  <c r="F24"/>
  <c r="G34" i="1"/>
  <c r="E49"/>
  <c r="F34"/>
  <c r="G49" l="1"/>
  <c r="F49"/>
</calcChain>
</file>

<file path=xl/sharedStrings.xml><?xml version="1.0" encoding="utf-8"?>
<sst xmlns="http://schemas.openxmlformats.org/spreadsheetml/2006/main" count="99" uniqueCount="72">
  <si>
    <t>НАЙМЕНУВАННЯ ДОХОДІВ ЗГІДНО З БЮДЖЕТНОЮ КЛАСИФІКАЦІЄЮ</t>
  </si>
  <si>
    <t>КОД</t>
  </si>
  <si>
    <t>Призначення на 2018 рік</t>
  </si>
  <si>
    <t>Призначено на 2018 рік</t>
  </si>
  <si>
    <t>Виконано за 12 місяців 2018 року</t>
  </si>
  <si>
    <t>% виконаня до бюджет. призн. на рік</t>
  </si>
  <si>
    <t>% викон. до бюдж. призн. на звітний період</t>
  </si>
  <si>
    <t>Податок з доходів найманих працівників</t>
  </si>
  <si>
    <t>Податок</t>
  </si>
  <si>
    <t>-</t>
  </si>
  <si>
    <t>Податок на прибуток підприємства та фін.установ комунальної власності</t>
  </si>
  <si>
    <t>Фіксований податок на доход фіз.осіб від зайняття підприєм. діяльністю</t>
  </si>
  <si>
    <t>Рентна плата за спеціальне використання лісових ресурсів (крім рентної плати за спеціальне вмкористання лісових ресурсів в частині деревини, заготовленої в порядку рубок головного користування)</t>
  </si>
  <si>
    <t>Акцизний податок з реалізації суб'єктами господарювання роздрібної торгівлі підакцизних товарів</t>
  </si>
  <si>
    <t>Податок на нерухоме майно, відмінне від земельної ділянки, сплачений юридичними особами, які є власниками об'єктів житлової нерухомості</t>
  </si>
  <si>
    <t>Податок на нерухоме майно, відмінне від земельної ділянки, сплачений юридичними особами, які є власниками об'єктів нежитлової нерухомості</t>
  </si>
  <si>
    <t>Земельний податок з юридичних осіб</t>
  </si>
  <si>
    <t>Орендна плата з юридичних осіб</t>
  </si>
  <si>
    <t>Земельний податок з фізичних осіб</t>
  </si>
  <si>
    <t>Орендна плата з фізичних осіб</t>
  </si>
  <si>
    <t>Збір за провадження торгівельної діяльності (роздрібна торгівля), споачений фізичними особами, що справлявся до 01 січня 2015 року</t>
  </si>
  <si>
    <t>Єдиний податок з юридичних осіб</t>
  </si>
  <si>
    <t>Єдиний податок з фізичних осіб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</si>
  <si>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</si>
  <si>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Надходження від викидів забруднюючих речовин в атмосферне повітря стаціонарними джерелами забруднення</t>
  </si>
  <si>
    <t>Надходження від розміщення відходів у спеціально відведених для цього місцях чи на об'єктах, крім розміщення окремих видів відходів як вторинної сировини</t>
  </si>
  <si>
    <t>Адміністративні штрафи та санкції</t>
  </si>
  <si>
    <t>Плата за надання інших адміністративних послуг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</si>
  <si>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</si>
  <si>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Державне мито, пов'язане з видачею та оформленням закордонних паспортів (посвідок) та паспортів громадян україни</t>
  </si>
  <si>
    <t>РАЗОМ ВЛАСНИХ ДОХОДІВ</t>
  </si>
  <si>
    <t>Субвенція з державного бюджету місцевому</t>
  </si>
  <si>
    <t>Додаткова дотація з державного місцевому бюджету на вирювнювання ф.з.</t>
  </si>
  <si>
    <t>Інші дотації з місцевого бюджету</t>
  </si>
  <si>
    <t>Субвенція з державного бюджету місцевим бюджетам на проведення виборів депутатів місцевих рад та сільських, селищних, міських голів</t>
  </si>
  <si>
    <t>ВСЬОГО ДОХОДІВ ЗАГАЛЬНОГО ФОНДУ</t>
  </si>
  <si>
    <t>Надходження від викидів забруднюючих речовин в атмосферне повітря стаціонарними джерелами забруднення 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</si>
  <si>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 </t>
  </si>
  <si>
    <t>Кошти, що отримують бюджетні установи від підприємств, організацій, фізичних осіб та від інших бюджетних установ для виконання цільових заходів, у тому числі заходів з відчуження для суспільних потреб земельних ділянок та розміщених на них інших об`єктів</t>
  </si>
  <si>
    <t>Плата за послуги, що надаються бюджетними установами згідно з їх основною діяльністю</t>
  </si>
  <si>
    <t>Плата за оренду майна бюджетних установ  </t>
  </si>
  <si>
    <t>Цільові фонди, утворені Верховною Радою Автономної Республіки Крим, органами місцевого самоврядування та місцевими органами виконавчої влади  </t>
  </si>
  <si>
    <t>ВСЬОГО ДОХОДІВ СПЕЦІАЛЬНОГО ФОНДУ</t>
  </si>
  <si>
    <t>ВСЬОГО ДОХОДІВ</t>
  </si>
  <si>
    <t>Видатки бюджету за функціональною структурою</t>
  </si>
  <si>
    <t>КОДИ</t>
  </si>
  <si>
    <t>Призначено на 2018 рік з урах.змін</t>
  </si>
  <si>
    <t>Призначено на 12 місяців 2018 року</t>
  </si>
  <si>
    <t>Виконано за  12 місяців 2018 року.</t>
  </si>
  <si>
    <t>% виконання до бюджет. призначень на рік з урах. змін</t>
  </si>
  <si>
    <t>% виконання до бюджет. призначень на звітний період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</si>
  <si>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</si>
  <si>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Компенсаційні виплати на пільговий проїзд автомобільним транспортом окремим категоріям громадян</t>
  </si>
  <si>
    <t>Інші заходи у сфері соціального захисту і соціального забезпечення</t>
  </si>
  <si>
    <t>Забезпечення діяльності палаців i будинків культури, клубів, центрів дозвілля та iнших клубних закладів</t>
  </si>
  <si>
    <t>Організація благоустрою населених пунктів</t>
  </si>
  <si>
    <t>Утримання та розвиток автомобільних доріг та дорожньої інфраструктури за рахунок коштів місцевого бюджету</t>
  </si>
  <si>
    <t>Членські внески до асоціацій органів місцевого самоврядування</t>
  </si>
  <si>
    <t>Інші субвенції з місцевого бюджету</t>
  </si>
  <si>
    <t>Проведення заходів із землеустрою</t>
  </si>
  <si>
    <t>Всього видатків по загальному фонду</t>
  </si>
  <si>
    <t>Видатки спеціального фонду</t>
  </si>
  <si>
    <t>Ремонт доріг</t>
  </si>
  <si>
    <t>Виконання заходів за рахунок цільових фондів, утворених Верховною Радою Автономної Республіки Крим, органами місцевого самоврядування і місцевими органами виконавчої влади і фондів, утворених Верховною Радою Автономної Республіки Крим, органами місцевого</t>
  </si>
  <si>
    <t>Всього видатків по спеціальному фонду</t>
  </si>
  <si>
    <t>ВСЬОГО ВИДАТКІВ</t>
  </si>
  <si>
    <t>Звіт про виконання Горбівського сільського бюджету за 2018 рік</t>
  </si>
  <si>
    <t xml:space="preserve"> Секретар міської ради</t>
  </si>
  <si>
    <t>Ю. Лакоза</t>
  </si>
  <si>
    <t>Секретар міської ради</t>
  </si>
  <si>
    <t xml:space="preserve">Додаток № 1 ПРОЕКТ № 12                                                                               до рішення сорок п'ятої  сесії  міської ради VІІ скликання                                                                                               квітня 2019 року  № </t>
  </si>
  <si>
    <t xml:space="preserve">Додаток № 2          ПРОЕКТ № 12                                                                         до рішення сорок п'ятої сесії  міської ради VІІ скликання                                                                                                                   квітня 2019 року  № </t>
  </si>
</sst>
</file>

<file path=xl/styles.xml><?xml version="1.0" encoding="utf-8"?>
<styleSheet xmlns="http://schemas.openxmlformats.org/spreadsheetml/2006/main">
  <numFmts count="1">
    <numFmt numFmtId="164" formatCode="000000"/>
  </numFmts>
  <fonts count="6">
    <font>
      <sz val="11"/>
      <color theme="1"/>
      <name val="Calibri"/>
      <family val="2"/>
      <scheme val="minor"/>
    </font>
    <font>
      <b/>
      <i/>
      <sz val="10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2"/>
      <name val="Times New Roman"/>
      <family val="1"/>
      <charset val="204"/>
    </font>
    <font>
      <sz val="10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0" xfId="0" applyBorder="1"/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wrapText="1"/>
    </xf>
    <xf numFmtId="2" fontId="2" fillId="0" borderId="1" xfId="0" applyNumberFormat="1" applyFont="1" applyBorder="1" applyAlignment="1">
      <alignment horizontal="center" vertical="center"/>
    </xf>
    <xf numFmtId="0" fontId="1" fillId="0" borderId="0" xfId="0" applyFont="1" applyBorder="1"/>
    <xf numFmtId="0" fontId="1" fillId="0" borderId="0" xfId="0" applyFont="1"/>
    <xf numFmtId="0" fontId="2" fillId="0" borderId="0" xfId="0" applyFont="1"/>
    <xf numFmtId="0" fontId="0" fillId="0" borderId="1" xfId="0" applyFill="1" applyBorder="1" applyAlignment="1">
      <alignment wrapText="1"/>
    </xf>
    <xf numFmtId="164" fontId="0" fillId="0" borderId="1" xfId="0" applyNumberFormat="1" applyBorder="1" applyAlignment="1">
      <alignment horizontal="center" vertical="center"/>
    </xf>
    <xf numFmtId="0" fontId="0" fillId="0" borderId="1" xfId="0" applyFill="1" applyBorder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5" fillId="0" borderId="0" xfId="0" applyFont="1"/>
    <xf numFmtId="0" fontId="4" fillId="0" borderId="0" xfId="0" applyNumberFormat="1" applyFont="1" applyFill="1" applyAlignment="1" applyProtection="1">
      <alignment wrapText="1"/>
      <protection locked="0"/>
    </xf>
    <xf numFmtId="0" fontId="4" fillId="0" borderId="0" xfId="0" applyNumberFormat="1" applyFont="1" applyFill="1" applyAlignment="1" applyProtection="1">
      <alignment horizontal="left" wrapText="1"/>
      <protection locked="0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52"/>
  <sheetViews>
    <sheetView tabSelected="1" workbookViewId="0">
      <selection activeCell="E2" sqref="E2:G2"/>
    </sheetView>
  </sheetViews>
  <sheetFormatPr defaultRowHeight="15"/>
  <cols>
    <col min="1" max="1" width="57.85546875" customWidth="1"/>
    <col min="2" max="2" width="9.5703125" customWidth="1"/>
    <col min="3" max="3" width="10.140625" customWidth="1"/>
    <col min="4" max="4" width="9.85546875" customWidth="1"/>
    <col min="5" max="5" width="10.7109375" customWidth="1"/>
    <col min="6" max="7" width="8.7109375" customWidth="1"/>
    <col min="257" max="257" width="57.85546875" customWidth="1"/>
    <col min="258" max="258" width="9.5703125" customWidth="1"/>
    <col min="259" max="259" width="10.7109375" customWidth="1"/>
    <col min="260" max="260" width="10.42578125" customWidth="1"/>
    <col min="261" max="261" width="11.85546875" customWidth="1"/>
    <col min="262" max="263" width="10.7109375" customWidth="1"/>
    <col min="513" max="513" width="57.85546875" customWidth="1"/>
    <col min="514" max="514" width="9.5703125" customWidth="1"/>
    <col min="515" max="515" width="10.7109375" customWidth="1"/>
    <col min="516" max="516" width="10.42578125" customWidth="1"/>
    <col min="517" max="517" width="11.85546875" customWidth="1"/>
    <col min="518" max="519" width="10.7109375" customWidth="1"/>
    <col min="769" max="769" width="57.85546875" customWidth="1"/>
    <col min="770" max="770" width="9.5703125" customWidth="1"/>
    <col min="771" max="771" width="10.7109375" customWidth="1"/>
    <col min="772" max="772" width="10.42578125" customWidth="1"/>
    <col min="773" max="773" width="11.85546875" customWidth="1"/>
    <col min="774" max="775" width="10.7109375" customWidth="1"/>
    <col min="1025" max="1025" width="57.85546875" customWidth="1"/>
    <col min="1026" max="1026" width="9.5703125" customWidth="1"/>
    <col min="1027" max="1027" width="10.7109375" customWidth="1"/>
    <col min="1028" max="1028" width="10.42578125" customWidth="1"/>
    <col min="1029" max="1029" width="11.85546875" customWidth="1"/>
    <col min="1030" max="1031" width="10.7109375" customWidth="1"/>
    <col min="1281" max="1281" width="57.85546875" customWidth="1"/>
    <col min="1282" max="1282" width="9.5703125" customWidth="1"/>
    <col min="1283" max="1283" width="10.7109375" customWidth="1"/>
    <col min="1284" max="1284" width="10.42578125" customWidth="1"/>
    <col min="1285" max="1285" width="11.85546875" customWidth="1"/>
    <col min="1286" max="1287" width="10.7109375" customWidth="1"/>
    <col min="1537" max="1537" width="57.85546875" customWidth="1"/>
    <col min="1538" max="1538" width="9.5703125" customWidth="1"/>
    <col min="1539" max="1539" width="10.7109375" customWidth="1"/>
    <col min="1540" max="1540" width="10.42578125" customWidth="1"/>
    <col min="1541" max="1541" width="11.85546875" customWidth="1"/>
    <col min="1542" max="1543" width="10.7109375" customWidth="1"/>
    <col min="1793" max="1793" width="57.85546875" customWidth="1"/>
    <col min="1794" max="1794" width="9.5703125" customWidth="1"/>
    <col min="1795" max="1795" width="10.7109375" customWidth="1"/>
    <col min="1796" max="1796" width="10.42578125" customWidth="1"/>
    <col min="1797" max="1797" width="11.85546875" customWidth="1"/>
    <col min="1798" max="1799" width="10.7109375" customWidth="1"/>
    <col min="2049" max="2049" width="57.85546875" customWidth="1"/>
    <col min="2050" max="2050" width="9.5703125" customWidth="1"/>
    <col min="2051" max="2051" width="10.7109375" customWidth="1"/>
    <col min="2052" max="2052" width="10.42578125" customWidth="1"/>
    <col min="2053" max="2053" width="11.85546875" customWidth="1"/>
    <col min="2054" max="2055" width="10.7109375" customWidth="1"/>
    <col min="2305" max="2305" width="57.85546875" customWidth="1"/>
    <col min="2306" max="2306" width="9.5703125" customWidth="1"/>
    <col min="2307" max="2307" width="10.7109375" customWidth="1"/>
    <col min="2308" max="2308" width="10.42578125" customWidth="1"/>
    <col min="2309" max="2309" width="11.85546875" customWidth="1"/>
    <col min="2310" max="2311" width="10.7109375" customWidth="1"/>
    <col min="2561" max="2561" width="57.85546875" customWidth="1"/>
    <col min="2562" max="2562" width="9.5703125" customWidth="1"/>
    <col min="2563" max="2563" width="10.7109375" customWidth="1"/>
    <col min="2564" max="2564" width="10.42578125" customWidth="1"/>
    <col min="2565" max="2565" width="11.85546875" customWidth="1"/>
    <col min="2566" max="2567" width="10.7109375" customWidth="1"/>
    <col min="2817" max="2817" width="57.85546875" customWidth="1"/>
    <col min="2818" max="2818" width="9.5703125" customWidth="1"/>
    <col min="2819" max="2819" width="10.7109375" customWidth="1"/>
    <col min="2820" max="2820" width="10.42578125" customWidth="1"/>
    <col min="2821" max="2821" width="11.85546875" customWidth="1"/>
    <col min="2822" max="2823" width="10.7109375" customWidth="1"/>
    <col min="3073" max="3073" width="57.85546875" customWidth="1"/>
    <col min="3074" max="3074" width="9.5703125" customWidth="1"/>
    <col min="3075" max="3075" width="10.7109375" customWidth="1"/>
    <col min="3076" max="3076" width="10.42578125" customWidth="1"/>
    <col min="3077" max="3077" width="11.85546875" customWidth="1"/>
    <col min="3078" max="3079" width="10.7109375" customWidth="1"/>
    <col min="3329" max="3329" width="57.85546875" customWidth="1"/>
    <col min="3330" max="3330" width="9.5703125" customWidth="1"/>
    <col min="3331" max="3331" width="10.7109375" customWidth="1"/>
    <col min="3332" max="3332" width="10.42578125" customWidth="1"/>
    <col min="3333" max="3333" width="11.85546875" customWidth="1"/>
    <col min="3334" max="3335" width="10.7109375" customWidth="1"/>
    <col min="3585" max="3585" width="57.85546875" customWidth="1"/>
    <col min="3586" max="3586" width="9.5703125" customWidth="1"/>
    <col min="3587" max="3587" width="10.7109375" customWidth="1"/>
    <col min="3588" max="3588" width="10.42578125" customWidth="1"/>
    <col min="3589" max="3589" width="11.85546875" customWidth="1"/>
    <col min="3590" max="3591" width="10.7109375" customWidth="1"/>
    <col min="3841" max="3841" width="57.85546875" customWidth="1"/>
    <col min="3842" max="3842" width="9.5703125" customWidth="1"/>
    <col min="3843" max="3843" width="10.7109375" customWidth="1"/>
    <col min="3844" max="3844" width="10.42578125" customWidth="1"/>
    <col min="3845" max="3845" width="11.85546875" customWidth="1"/>
    <col min="3846" max="3847" width="10.7109375" customWidth="1"/>
    <col min="4097" max="4097" width="57.85546875" customWidth="1"/>
    <col min="4098" max="4098" width="9.5703125" customWidth="1"/>
    <col min="4099" max="4099" width="10.7109375" customWidth="1"/>
    <col min="4100" max="4100" width="10.42578125" customWidth="1"/>
    <col min="4101" max="4101" width="11.85546875" customWidth="1"/>
    <col min="4102" max="4103" width="10.7109375" customWidth="1"/>
    <col min="4353" max="4353" width="57.85546875" customWidth="1"/>
    <col min="4354" max="4354" width="9.5703125" customWidth="1"/>
    <col min="4355" max="4355" width="10.7109375" customWidth="1"/>
    <col min="4356" max="4356" width="10.42578125" customWidth="1"/>
    <col min="4357" max="4357" width="11.85546875" customWidth="1"/>
    <col min="4358" max="4359" width="10.7109375" customWidth="1"/>
    <col min="4609" max="4609" width="57.85546875" customWidth="1"/>
    <col min="4610" max="4610" width="9.5703125" customWidth="1"/>
    <col min="4611" max="4611" width="10.7109375" customWidth="1"/>
    <col min="4612" max="4612" width="10.42578125" customWidth="1"/>
    <col min="4613" max="4613" width="11.85546875" customWidth="1"/>
    <col min="4614" max="4615" width="10.7109375" customWidth="1"/>
    <col min="4865" max="4865" width="57.85546875" customWidth="1"/>
    <col min="4866" max="4866" width="9.5703125" customWidth="1"/>
    <col min="4867" max="4867" width="10.7109375" customWidth="1"/>
    <col min="4868" max="4868" width="10.42578125" customWidth="1"/>
    <col min="4869" max="4869" width="11.85546875" customWidth="1"/>
    <col min="4870" max="4871" width="10.7109375" customWidth="1"/>
    <col min="5121" max="5121" width="57.85546875" customWidth="1"/>
    <col min="5122" max="5122" width="9.5703125" customWidth="1"/>
    <col min="5123" max="5123" width="10.7109375" customWidth="1"/>
    <col min="5124" max="5124" width="10.42578125" customWidth="1"/>
    <col min="5125" max="5125" width="11.85546875" customWidth="1"/>
    <col min="5126" max="5127" width="10.7109375" customWidth="1"/>
    <col min="5377" max="5377" width="57.85546875" customWidth="1"/>
    <col min="5378" max="5378" width="9.5703125" customWidth="1"/>
    <col min="5379" max="5379" width="10.7109375" customWidth="1"/>
    <col min="5380" max="5380" width="10.42578125" customWidth="1"/>
    <col min="5381" max="5381" width="11.85546875" customWidth="1"/>
    <col min="5382" max="5383" width="10.7109375" customWidth="1"/>
    <col min="5633" max="5633" width="57.85546875" customWidth="1"/>
    <col min="5634" max="5634" width="9.5703125" customWidth="1"/>
    <col min="5635" max="5635" width="10.7109375" customWidth="1"/>
    <col min="5636" max="5636" width="10.42578125" customWidth="1"/>
    <col min="5637" max="5637" width="11.85546875" customWidth="1"/>
    <col min="5638" max="5639" width="10.7109375" customWidth="1"/>
    <col min="5889" max="5889" width="57.85546875" customWidth="1"/>
    <col min="5890" max="5890" width="9.5703125" customWidth="1"/>
    <col min="5891" max="5891" width="10.7109375" customWidth="1"/>
    <col min="5892" max="5892" width="10.42578125" customWidth="1"/>
    <col min="5893" max="5893" width="11.85546875" customWidth="1"/>
    <col min="5894" max="5895" width="10.7109375" customWidth="1"/>
    <col min="6145" max="6145" width="57.85546875" customWidth="1"/>
    <col min="6146" max="6146" width="9.5703125" customWidth="1"/>
    <col min="6147" max="6147" width="10.7109375" customWidth="1"/>
    <col min="6148" max="6148" width="10.42578125" customWidth="1"/>
    <col min="6149" max="6149" width="11.85546875" customWidth="1"/>
    <col min="6150" max="6151" width="10.7109375" customWidth="1"/>
    <col min="6401" max="6401" width="57.85546875" customWidth="1"/>
    <col min="6402" max="6402" width="9.5703125" customWidth="1"/>
    <col min="6403" max="6403" width="10.7109375" customWidth="1"/>
    <col min="6404" max="6404" width="10.42578125" customWidth="1"/>
    <col min="6405" max="6405" width="11.85546875" customWidth="1"/>
    <col min="6406" max="6407" width="10.7109375" customWidth="1"/>
    <col min="6657" max="6657" width="57.85546875" customWidth="1"/>
    <col min="6658" max="6658" width="9.5703125" customWidth="1"/>
    <col min="6659" max="6659" width="10.7109375" customWidth="1"/>
    <col min="6660" max="6660" width="10.42578125" customWidth="1"/>
    <col min="6661" max="6661" width="11.85546875" customWidth="1"/>
    <col min="6662" max="6663" width="10.7109375" customWidth="1"/>
    <col min="6913" max="6913" width="57.85546875" customWidth="1"/>
    <col min="6914" max="6914" width="9.5703125" customWidth="1"/>
    <col min="6915" max="6915" width="10.7109375" customWidth="1"/>
    <col min="6916" max="6916" width="10.42578125" customWidth="1"/>
    <col min="6917" max="6917" width="11.85546875" customWidth="1"/>
    <col min="6918" max="6919" width="10.7109375" customWidth="1"/>
    <col min="7169" max="7169" width="57.85546875" customWidth="1"/>
    <col min="7170" max="7170" width="9.5703125" customWidth="1"/>
    <col min="7171" max="7171" width="10.7109375" customWidth="1"/>
    <col min="7172" max="7172" width="10.42578125" customWidth="1"/>
    <col min="7173" max="7173" width="11.85546875" customWidth="1"/>
    <col min="7174" max="7175" width="10.7109375" customWidth="1"/>
    <col min="7425" max="7425" width="57.85546875" customWidth="1"/>
    <col min="7426" max="7426" width="9.5703125" customWidth="1"/>
    <col min="7427" max="7427" width="10.7109375" customWidth="1"/>
    <col min="7428" max="7428" width="10.42578125" customWidth="1"/>
    <col min="7429" max="7429" width="11.85546875" customWidth="1"/>
    <col min="7430" max="7431" width="10.7109375" customWidth="1"/>
    <col min="7681" max="7681" width="57.85546875" customWidth="1"/>
    <col min="7682" max="7682" width="9.5703125" customWidth="1"/>
    <col min="7683" max="7683" width="10.7109375" customWidth="1"/>
    <col min="7684" max="7684" width="10.42578125" customWidth="1"/>
    <col min="7685" max="7685" width="11.85546875" customWidth="1"/>
    <col min="7686" max="7687" width="10.7109375" customWidth="1"/>
    <col min="7937" max="7937" width="57.85546875" customWidth="1"/>
    <col min="7938" max="7938" width="9.5703125" customWidth="1"/>
    <col min="7939" max="7939" width="10.7109375" customWidth="1"/>
    <col min="7940" max="7940" width="10.42578125" customWidth="1"/>
    <col min="7941" max="7941" width="11.85546875" customWidth="1"/>
    <col min="7942" max="7943" width="10.7109375" customWidth="1"/>
    <col min="8193" max="8193" width="57.85546875" customWidth="1"/>
    <col min="8194" max="8194" width="9.5703125" customWidth="1"/>
    <col min="8195" max="8195" width="10.7109375" customWidth="1"/>
    <col min="8196" max="8196" width="10.42578125" customWidth="1"/>
    <col min="8197" max="8197" width="11.85546875" customWidth="1"/>
    <col min="8198" max="8199" width="10.7109375" customWidth="1"/>
    <col min="8449" max="8449" width="57.85546875" customWidth="1"/>
    <col min="8450" max="8450" width="9.5703125" customWidth="1"/>
    <col min="8451" max="8451" width="10.7109375" customWidth="1"/>
    <col min="8452" max="8452" width="10.42578125" customWidth="1"/>
    <col min="8453" max="8453" width="11.85546875" customWidth="1"/>
    <col min="8454" max="8455" width="10.7109375" customWidth="1"/>
    <col min="8705" max="8705" width="57.85546875" customWidth="1"/>
    <col min="8706" max="8706" width="9.5703125" customWidth="1"/>
    <col min="8707" max="8707" width="10.7109375" customWidth="1"/>
    <col min="8708" max="8708" width="10.42578125" customWidth="1"/>
    <col min="8709" max="8709" width="11.85546875" customWidth="1"/>
    <col min="8710" max="8711" width="10.7109375" customWidth="1"/>
    <col min="8961" max="8961" width="57.85546875" customWidth="1"/>
    <col min="8962" max="8962" width="9.5703125" customWidth="1"/>
    <col min="8963" max="8963" width="10.7109375" customWidth="1"/>
    <col min="8964" max="8964" width="10.42578125" customWidth="1"/>
    <col min="8965" max="8965" width="11.85546875" customWidth="1"/>
    <col min="8966" max="8967" width="10.7109375" customWidth="1"/>
    <col min="9217" max="9217" width="57.85546875" customWidth="1"/>
    <col min="9218" max="9218" width="9.5703125" customWidth="1"/>
    <col min="9219" max="9219" width="10.7109375" customWidth="1"/>
    <col min="9220" max="9220" width="10.42578125" customWidth="1"/>
    <col min="9221" max="9221" width="11.85546875" customWidth="1"/>
    <col min="9222" max="9223" width="10.7109375" customWidth="1"/>
    <col min="9473" max="9473" width="57.85546875" customWidth="1"/>
    <col min="9474" max="9474" width="9.5703125" customWidth="1"/>
    <col min="9475" max="9475" width="10.7109375" customWidth="1"/>
    <col min="9476" max="9476" width="10.42578125" customWidth="1"/>
    <col min="9477" max="9477" width="11.85546875" customWidth="1"/>
    <col min="9478" max="9479" width="10.7109375" customWidth="1"/>
    <col min="9729" max="9729" width="57.85546875" customWidth="1"/>
    <col min="9730" max="9730" width="9.5703125" customWidth="1"/>
    <col min="9731" max="9731" width="10.7109375" customWidth="1"/>
    <col min="9732" max="9732" width="10.42578125" customWidth="1"/>
    <col min="9733" max="9733" width="11.85546875" customWidth="1"/>
    <col min="9734" max="9735" width="10.7109375" customWidth="1"/>
    <col min="9985" max="9985" width="57.85546875" customWidth="1"/>
    <col min="9986" max="9986" width="9.5703125" customWidth="1"/>
    <col min="9987" max="9987" width="10.7109375" customWidth="1"/>
    <col min="9988" max="9988" width="10.42578125" customWidth="1"/>
    <col min="9989" max="9989" width="11.85546875" customWidth="1"/>
    <col min="9990" max="9991" width="10.7109375" customWidth="1"/>
    <col min="10241" max="10241" width="57.85546875" customWidth="1"/>
    <col min="10242" max="10242" width="9.5703125" customWidth="1"/>
    <col min="10243" max="10243" width="10.7109375" customWidth="1"/>
    <col min="10244" max="10244" width="10.42578125" customWidth="1"/>
    <col min="10245" max="10245" width="11.85546875" customWidth="1"/>
    <col min="10246" max="10247" width="10.7109375" customWidth="1"/>
    <col min="10497" max="10497" width="57.85546875" customWidth="1"/>
    <col min="10498" max="10498" width="9.5703125" customWidth="1"/>
    <col min="10499" max="10499" width="10.7109375" customWidth="1"/>
    <col min="10500" max="10500" width="10.42578125" customWidth="1"/>
    <col min="10501" max="10501" width="11.85546875" customWidth="1"/>
    <col min="10502" max="10503" width="10.7109375" customWidth="1"/>
    <col min="10753" max="10753" width="57.85546875" customWidth="1"/>
    <col min="10754" max="10754" width="9.5703125" customWidth="1"/>
    <col min="10755" max="10755" width="10.7109375" customWidth="1"/>
    <col min="10756" max="10756" width="10.42578125" customWidth="1"/>
    <col min="10757" max="10757" width="11.85546875" customWidth="1"/>
    <col min="10758" max="10759" width="10.7109375" customWidth="1"/>
    <col min="11009" max="11009" width="57.85546875" customWidth="1"/>
    <col min="11010" max="11010" width="9.5703125" customWidth="1"/>
    <col min="11011" max="11011" width="10.7109375" customWidth="1"/>
    <col min="11012" max="11012" width="10.42578125" customWidth="1"/>
    <col min="11013" max="11013" width="11.85546875" customWidth="1"/>
    <col min="11014" max="11015" width="10.7109375" customWidth="1"/>
    <col min="11265" max="11265" width="57.85546875" customWidth="1"/>
    <col min="11266" max="11266" width="9.5703125" customWidth="1"/>
    <col min="11267" max="11267" width="10.7109375" customWidth="1"/>
    <col min="11268" max="11268" width="10.42578125" customWidth="1"/>
    <col min="11269" max="11269" width="11.85546875" customWidth="1"/>
    <col min="11270" max="11271" width="10.7109375" customWidth="1"/>
    <col min="11521" max="11521" width="57.85546875" customWidth="1"/>
    <col min="11522" max="11522" width="9.5703125" customWidth="1"/>
    <col min="11523" max="11523" width="10.7109375" customWidth="1"/>
    <col min="11524" max="11524" width="10.42578125" customWidth="1"/>
    <col min="11525" max="11525" width="11.85546875" customWidth="1"/>
    <col min="11526" max="11527" width="10.7109375" customWidth="1"/>
    <col min="11777" max="11777" width="57.85546875" customWidth="1"/>
    <col min="11778" max="11778" width="9.5703125" customWidth="1"/>
    <col min="11779" max="11779" width="10.7109375" customWidth="1"/>
    <col min="11780" max="11780" width="10.42578125" customWidth="1"/>
    <col min="11781" max="11781" width="11.85546875" customWidth="1"/>
    <col min="11782" max="11783" width="10.7109375" customWidth="1"/>
    <col min="12033" max="12033" width="57.85546875" customWidth="1"/>
    <col min="12034" max="12034" width="9.5703125" customWidth="1"/>
    <col min="12035" max="12035" width="10.7109375" customWidth="1"/>
    <col min="12036" max="12036" width="10.42578125" customWidth="1"/>
    <col min="12037" max="12037" width="11.85546875" customWidth="1"/>
    <col min="12038" max="12039" width="10.7109375" customWidth="1"/>
    <col min="12289" max="12289" width="57.85546875" customWidth="1"/>
    <col min="12290" max="12290" width="9.5703125" customWidth="1"/>
    <col min="12291" max="12291" width="10.7109375" customWidth="1"/>
    <col min="12292" max="12292" width="10.42578125" customWidth="1"/>
    <col min="12293" max="12293" width="11.85546875" customWidth="1"/>
    <col min="12294" max="12295" width="10.7109375" customWidth="1"/>
    <col min="12545" max="12545" width="57.85546875" customWidth="1"/>
    <col min="12546" max="12546" width="9.5703125" customWidth="1"/>
    <col min="12547" max="12547" width="10.7109375" customWidth="1"/>
    <col min="12548" max="12548" width="10.42578125" customWidth="1"/>
    <col min="12549" max="12549" width="11.85546875" customWidth="1"/>
    <col min="12550" max="12551" width="10.7109375" customWidth="1"/>
    <col min="12801" max="12801" width="57.85546875" customWidth="1"/>
    <col min="12802" max="12802" width="9.5703125" customWidth="1"/>
    <col min="12803" max="12803" width="10.7109375" customWidth="1"/>
    <col min="12804" max="12804" width="10.42578125" customWidth="1"/>
    <col min="12805" max="12805" width="11.85546875" customWidth="1"/>
    <col min="12806" max="12807" width="10.7109375" customWidth="1"/>
    <col min="13057" max="13057" width="57.85546875" customWidth="1"/>
    <col min="13058" max="13058" width="9.5703125" customWidth="1"/>
    <col min="13059" max="13059" width="10.7109375" customWidth="1"/>
    <col min="13060" max="13060" width="10.42578125" customWidth="1"/>
    <col min="13061" max="13061" width="11.85546875" customWidth="1"/>
    <col min="13062" max="13063" width="10.7109375" customWidth="1"/>
    <col min="13313" max="13313" width="57.85546875" customWidth="1"/>
    <col min="13314" max="13314" width="9.5703125" customWidth="1"/>
    <col min="13315" max="13315" width="10.7109375" customWidth="1"/>
    <col min="13316" max="13316" width="10.42578125" customWidth="1"/>
    <col min="13317" max="13317" width="11.85546875" customWidth="1"/>
    <col min="13318" max="13319" width="10.7109375" customWidth="1"/>
    <col min="13569" max="13569" width="57.85546875" customWidth="1"/>
    <col min="13570" max="13570" width="9.5703125" customWidth="1"/>
    <col min="13571" max="13571" width="10.7109375" customWidth="1"/>
    <col min="13572" max="13572" width="10.42578125" customWidth="1"/>
    <col min="13573" max="13573" width="11.85546875" customWidth="1"/>
    <col min="13574" max="13575" width="10.7109375" customWidth="1"/>
    <col min="13825" max="13825" width="57.85546875" customWidth="1"/>
    <col min="13826" max="13826" width="9.5703125" customWidth="1"/>
    <col min="13827" max="13827" width="10.7109375" customWidth="1"/>
    <col min="13828" max="13828" width="10.42578125" customWidth="1"/>
    <col min="13829" max="13829" width="11.85546875" customWidth="1"/>
    <col min="13830" max="13831" width="10.7109375" customWidth="1"/>
    <col min="14081" max="14081" width="57.85546875" customWidth="1"/>
    <col min="14082" max="14082" width="9.5703125" customWidth="1"/>
    <col min="14083" max="14083" width="10.7109375" customWidth="1"/>
    <col min="14084" max="14084" width="10.42578125" customWidth="1"/>
    <col min="14085" max="14085" width="11.85546875" customWidth="1"/>
    <col min="14086" max="14087" width="10.7109375" customWidth="1"/>
    <col min="14337" max="14337" width="57.85546875" customWidth="1"/>
    <col min="14338" max="14338" width="9.5703125" customWidth="1"/>
    <col min="14339" max="14339" width="10.7109375" customWidth="1"/>
    <col min="14340" max="14340" width="10.42578125" customWidth="1"/>
    <col min="14341" max="14341" width="11.85546875" customWidth="1"/>
    <col min="14342" max="14343" width="10.7109375" customWidth="1"/>
    <col min="14593" max="14593" width="57.85546875" customWidth="1"/>
    <col min="14594" max="14594" width="9.5703125" customWidth="1"/>
    <col min="14595" max="14595" width="10.7109375" customWidth="1"/>
    <col min="14596" max="14596" width="10.42578125" customWidth="1"/>
    <col min="14597" max="14597" width="11.85546875" customWidth="1"/>
    <col min="14598" max="14599" width="10.7109375" customWidth="1"/>
    <col min="14849" max="14849" width="57.85546875" customWidth="1"/>
    <col min="14850" max="14850" width="9.5703125" customWidth="1"/>
    <col min="14851" max="14851" width="10.7109375" customWidth="1"/>
    <col min="14852" max="14852" width="10.42578125" customWidth="1"/>
    <col min="14853" max="14853" width="11.85546875" customWidth="1"/>
    <col min="14854" max="14855" width="10.7109375" customWidth="1"/>
    <col min="15105" max="15105" width="57.85546875" customWidth="1"/>
    <col min="15106" max="15106" width="9.5703125" customWidth="1"/>
    <col min="15107" max="15107" width="10.7109375" customWidth="1"/>
    <col min="15108" max="15108" width="10.42578125" customWidth="1"/>
    <col min="15109" max="15109" width="11.85546875" customWidth="1"/>
    <col min="15110" max="15111" width="10.7109375" customWidth="1"/>
    <col min="15361" max="15361" width="57.85546875" customWidth="1"/>
    <col min="15362" max="15362" width="9.5703125" customWidth="1"/>
    <col min="15363" max="15363" width="10.7109375" customWidth="1"/>
    <col min="15364" max="15364" width="10.42578125" customWidth="1"/>
    <col min="15365" max="15365" width="11.85546875" customWidth="1"/>
    <col min="15366" max="15367" width="10.7109375" customWidth="1"/>
    <col min="15617" max="15617" width="57.85546875" customWidth="1"/>
    <col min="15618" max="15618" width="9.5703125" customWidth="1"/>
    <col min="15619" max="15619" width="10.7109375" customWidth="1"/>
    <col min="15620" max="15620" width="10.42578125" customWidth="1"/>
    <col min="15621" max="15621" width="11.85546875" customWidth="1"/>
    <col min="15622" max="15623" width="10.7109375" customWidth="1"/>
    <col min="15873" max="15873" width="57.85546875" customWidth="1"/>
    <col min="15874" max="15874" width="9.5703125" customWidth="1"/>
    <col min="15875" max="15875" width="10.7109375" customWidth="1"/>
    <col min="15876" max="15876" width="10.42578125" customWidth="1"/>
    <col min="15877" max="15877" width="11.85546875" customWidth="1"/>
    <col min="15878" max="15879" width="10.7109375" customWidth="1"/>
    <col min="16129" max="16129" width="57.85546875" customWidth="1"/>
    <col min="16130" max="16130" width="9.5703125" customWidth="1"/>
    <col min="16131" max="16131" width="10.7109375" customWidth="1"/>
    <col min="16132" max="16132" width="10.42578125" customWidth="1"/>
    <col min="16133" max="16133" width="11.85546875" customWidth="1"/>
    <col min="16134" max="16135" width="10.7109375" customWidth="1"/>
  </cols>
  <sheetData>
    <row r="1" spans="1:8" ht="15.75">
      <c r="E1" s="33"/>
      <c r="F1" s="33"/>
      <c r="G1" s="33"/>
    </row>
    <row r="2" spans="1:8" ht="60.75" customHeight="1">
      <c r="E2" s="33" t="s">
        <v>70</v>
      </c>
      <c r="F2" s="33"/>
      <c r="G2" s="33"/>
    </row>
    <row r="3" spans="1:8">
      <c r="A3" s="34" t="s">
        <v>66</v>
      </c>
      <c r="B3" s="34"/>
      <c r="C3" s="34"/>
      <c r="D3" s="34"/>
      <c r="E3" s="34"/>
      <c r="F3" s="34"/>
      <c r="G3" s="34"/>
    </row>
    <row r="5" spans="1:8" ht="114.75">
      <c r="A5" s="1" t="s">
        <v>0</v>
      </c>
      <c r="B5" s="1" t="s">
        <v>1</v>
      </c>
      <c r="C5" s="1" t="s">
        <v>2</v>
      </c>
      <c r="D5" s="1" t="s">
        <v>3</v>
      </c>
      <c r="E5" s="1" t="s">
        <v>4</v>
      </c>
      <c r="F5" s="1" t="s">
        <v>5</v>
      </c>
      <c r="G5" s="1" t="s">
        <v>6</v>
      </c>
      <c r="H5" s="2"/>
    </row>
    <row r="6" spans="1:8" hidden="1">
      <c r="A6" s="3" t="s">
        <v>7</v>
      </c>
      <c r="B6" s="3">
        <v>11010100</v>
      </c>
      <c r="C6" s="4"/>
      <c r="D6" s="5"/>
      <c r="E6" s="4"/>
      <c r="F6" s="6"/>
      <c r="G6" s="6"/>
      <c r="H6" s="7"/>
    </row>
    <row r="7" spans="1:8" hidden="1">
      <c r="A7" s="3" t="s">
        <v>8</v>
      </c>
      <c r="B7" s="3">
        <v>11010500</v>
      </c>
      <c r="C7" s="4" t="s">
        <v>9</v>
      </c>
      <c r="D7" s="5" t="s">
        <v>9</v>
      </c>
      <c r="E7" s="4"/>
      <c r="F7" s="6" t="s">
        <v>9</v>
      </c>
      <c r="G7" s="6" t="s">
        <v>9</v>
      </c>
      <c r="H7" s="7"/>
    </row>
    <row r="8" spans="1:8">
      <c r="A8" s="3" t="s">
        <v>10</v>
      </c>
      <c r="B8" s="8">
        <v>11020200</v>
      </c>
      <c r="C8" s="8">
        <v>100</v>
      </c>
      <c r="D8" s="9">
        <v>100</v>
      </c>
      <c r="E8" s="8">
        <v>72</v>
      </c>
      <c r="F8" s="10">
        <f>E8/C8*100</f>
        <v>72</v>
      </c>
      <c r="G8" s="10">
        <f>E8/D8*100</f>
        <v>72</v>
      </c>
      <c r="H8" s="7"/>
    </row>
    <row r="9" spans="1:8" hidden="1">
      <c r="A9" s="3"/>
      <c r="B9" s="8"/>
      <c r="C9" s="8"/>
      <c r="D9" s="9"/>
      <c r="E9" s="8"/>
      <c r="F9" s="10" t="e">
        <f>E9/C9*100</f>
        <v>#DIV/0!</v>
      </c>
      <c r="G9" s="10" t="e">
        <f>E9/D9*100</f>
        <v>#DIV/0!</v>
      </c>
      <c r="H9" s="7"/>
    </row>
    <row r="10" spans="1:8" hidden="1">
      <c r="A10" s="3" t="s">
        <v>11</v>
      </c>
      <c r="B10" s="8">
        <v>11010600</v>
      </c>
      <c r="C10" s="8" t="s">
        <v>9</v>
      </c>
      <c r="D10" s="9" t="s">
        <v>9</v>
      </c>
      <c r="E10" s="8" t="s">
        <v>9</v>
      </c>
      <c r="F10" s="10" t="e">
        <f>E10/C10*100</f>
        <v>#VALUE!</v>
      </c>
      <c r="G10" s="10" t="e">
        <f>E10/D10*100</f>
        <v>#VALUE!</v>
      </c>
      <c r="H10" s="7"/>
    </row>
    <row r="11" spans="1:8" ht="51.75">
      <c r="A11" s="11" t="s">
        <v>12</v>
      </c>
      <c r="B11" s="8">
        <v>13010200</v>
      </c>
      <c r="C11" s="8"/>
      <c r="D11" s="9"/>
      <c r="E11" s="8">
        <v>300</v>
      </c>
      <c r="F11" s="10"/>
      <c r="G11" s="10"/>
      <c r="H11" s="7"/>
    </row>
    <row r="12" spans="1:8" ht="26.25" hidden="1">
      <c r="A12" s="11" t="s">
        <v>13</v>
      </c>
      <c r="B12" s="8">
        <v>14040000</v>
      </c>
      <c r="C12" s="8"/>
      <c r="D12" s="9"/>
      <c r="E12" s="8"/>
      <c r="F12" s="10"/>
      <c r="G12" s="10"/>
      <c r="H12" s="7"/>
    </row>
    <row r="13" spans="1:8" ht="39">
      <c r="A13" s="11" t="s">
        <v>14</v>
      </c>
      <c r="B13" s="8">
        <v>18010100</v>
      </c>
      <c r="C13" s="8">
        <v>500</v>
      </c>
      <c r="D13" s="9">
        <v>500</v>
      </c>
      <c r="E13" s="8">
        <v>1243.55</v>
      </c>
      <c r="F13" s="10">
        <f>E13/C13*100</f>
        <v>248.70999999999998</v>
      </c>
      <c r="G13" s="10">
        <f>E13/D13*100</f>
        <v>248.70999999999998</v>
      </c>
      <c r="H13" s="7"/>
    </row>
    <row r="14" spans="1:8" ht="27.75" customHeight="1">
      <c r="A14" s="11" t="s">
        <v>15</v>
      </c>
      <c r="B14" s="8">
        <v>18010400</v>
      </c>
      <c r="C14" s="8">
        <v>1200</v>
      </c>
      <c r="D14" s="9">
        <v>1200</v>
      </c>
      <c r="E14" s="8">
        <v>2356.54</v>
      </c>
      <c r="F14" s="10">
        <f>E14/C14*100</f>
        <v>196.37833333333333</v>
      </c>
      <c r="G14" s="10">
        <f>E14/D14*100</f>
        <v>196.37833333333333</v>
      </c>
      <c r="H14" s="7"/>
    </row>
    <row r="15" spans="1:8">
      <c r="A15" s="11" t="s">
        <v>16</v>
      </c>
      <c r="B15" s="8">
        <v>18010500</v>
      </c>
      <c r="C15" s="8">
        <v>60000</v>
      </c>
      <c r="D15" s="9">
        <v>60000</v>
      </c>
      <c r="E15" s="8">
        <v>23801.32</v>
      </c>
      <c r="F15" s="10">
        <f>E15/C15*100</f>
        <v>39.668866666666666</v>
      </c>
      <c r="G15" s="10">
        <f>E15/D15*100</f>
        <v>39.668866666666666</v>
      </c>
      <c r="H15" s="7"/>
    </row>
    <row r="16" spans="1:8">
      <c r="A16" s="11" t="s">
        <v>17</v>
      </c>
      <c r="B16" s="8">
        <v>18010600</v>
      </c>
      <c r="C16" s="8">
        <v>735700</v>
      </c>
      <c r="D16" s="9">
        <v>735700</v>
      </c>
      <c r="E16" s="8">
        <v>814880.92</v>
      </c>
      <c r="F16" s="10">
        <f>E16/C16*100</f>
        <v>110.76266412940056</v>
      </c>
      <c r="G16" s="10">
        <f>E16/D16*100</f>
        <v>110.76266412940056</v>
      </c>
      <c r="H16" s="7"/>
    </row>
    <row r="17" spans="1:8">
      <c r="A17" s="11" t="s">
        <v>18</v>
      </c>
      <c r="B17" s="8">
        <v>18010700</v>
      </c>
      <c r="C17" s="8">
        <v>10000</v>
      </c>
      <c r="D17" s="12">
        <v>10000</v>
      </c>
      <c r="E17" s="13">
        <v>19910.349999999999</v>
      </c>
      <c r="F17" s="10">
        <f>E17/C17*100</f>
        <v>199.1035</v>
      </c>
      <c r="G17" s="10">
        <f>E17/D17*100</f>
        <v>199.1035</v>
      </c>
      <c r="H17" s="7"/>
    </row>
    <row r="18" spans="1:8">
      <c r="A18" s="11" t="s">
        <v>19</v>
      </c>
      <c r="B18" s="8">
        <v>18010900</v>
      </c>
      <c r="C18" s="8"/>
      <c r="D18" s="12"/>
      <c r="E18" s="13">
        <v>42.5</v>
      </c>
      <c r="F18" s="10"/>
      <c r="G18" s="10"/>
      <c r="H18" s="7"/>
    </row>
    <row r="19" spans="1:8" ht="39" hidden="1">
      <c r="A19" s="11" t="s">
        <v>20</v>
      </c>
      <c r="B19" s="8">
        <v>18040100</v>
      </c>
      <c r="C19" s="13" t="s">
        <v>9</v>
      </c>
      <c r="D19" s="12"/>
      <c r="E19" s="8"/>
      <c r="F19" s="10" t="s">
        <v>9</v>
      </c>
      <c r="G19" s="10" t="s">
        <v>9</v>
      </c>
      <c r="H19" s="7"/>
    </row>
    <row r="20" spans="1:8">
      <c r="A20" s="11" t="s">
        <v>21</v>
      </c>
      <c r="B20" s="8">
        <v>18050300</v>
      </c>
      <c r="C20" s="13">
        <v>45000</v>
      </c>
      <c r="D20" s="12">
        <v>45000</v>
      </c>
      <c r="E20" s="8">
        <v>46294.94</v>
      </c>
      <c r="F20" s="10">
        <f>E20/C20*100</f>
        <v>102.87764444444446</v>
      </c>
      <c r="G20" s="10">
        <f>E20/D20*100</f>
        <v>102.87764444444446</v>
      </c>
      <c r="H20" s="7"/>
    </row>
    <row r="21" spans="1:8">
      <c r="A21" s="11" t="s">
        <v>22</v>
      </c>
      <c r="B21" s="8">
        <v>18050400</v>
      </c>
      <c r="C21" s="8">
        <v>20000</v>
      </c>
      <c r="D21" s="9">
        <v>20000</v>
      </c>
      <c r="E21" s="8">
        <v>26579.38</v>
      </c>
      <c r="F21" s="10">
        <f>E21/C21*100</f>
        <v>132.89690000000002</v>
      </c>
      <c r="G21" s="10">
        <f>E21/D21*100</f>
        <v>132.89690000000002</v>
      </c>
      <c r="H21" s="7"/>
    </row>
    <row r="22" spans="1:8" ht="51.75">
      <c r="A22" s="11" t="s">
        <v>23</v>
      </c>
      <c r="B22" s="8">
        <v>18050500</v>
      </c>
      <c r="C22" s="8">
        <v>134800</v>
      </c>
      <c r="D22" s="9">
        <v>134800</v>
      </c>
      <c r="E22" s="8">
        <v>136457.76999999999</v>
      </c>
      <c r="F22" s="10">
        <f>E22/C22*100</f>
        <v>101.22979970326409</v>
      </c>
      <c r="G22" s="10">
        <f>E22/D22*100</f>
        <v>101.22979970326409</v>
      </c>
      <c r="H22" s="7"/>
    </row>
    <row r="23" spans="1:8" ht="26.25" hidden="1">
      <c r="A23" s="11" t="s">
        <v>24</v>
      </c>
      <c r="B23" s="8">
        <v>19010100</v>
      </c>
      <c r="C23" s="8"/>
      <c r="D23" s="9"/>
      <c r="E23" s="8"/>
      <c r="F23" s="10" t="e">
        <f>E23/C23*100</f>
        <v>#DIV/0!</v>
      </c>
      <c r="G23" s="10" t="e">
        <f>E23/D23*100</f>
        <v>#DIV/0!</v>
      </c>
      <c r="H23" s="7"/>
    </row>
    <row r="24" spans="1:8" ht="39" hidden="1">
      <c r="A24" s="11" t="s">
        <v>25</v>
      </c>
      <c r="B24" s="8">
        <v>19010300</v>
      </c>
      <c r="C24" s="13" t="s">
        <v>9</v>
      </c>
      <c r="D24" s="12"/>
      <c r="E24" s="8"/>
      <c r="F24" s="10" t="e">
        <f>E24/C24*100</f>
        <v>#VALUE!</v>
      </c>
      <c r="G24" s="10" t="e">
        <f>E24/D24*100</f>
        <v>#DIV/0!</v>
      </c>
      <c r="H24" s="7"/>
    </row>
    <row r="25" spans="1:8">
      <c r="A25" s="11" t="s">
        <v>26</v>
      </c>
      <c r="B25" s="8">
        <v>21081100</v>
      </c>
      <c r="C25" s="8">
        <v>100</v>
      </c>
      <c r="D25" s="12">
        <v>100</v>
      </c>
      <c r="E25" s="13"/>
      <c r="F25" s="10"/>
      <c r="G25" s="10"/>
      <c r="H25" s="7"/>
    </row>
    <row r="26" spans="1:8">
      <c r="A26" s="11" t="s">
        <v>27</v>
      </c>
      <c r="B26" s="8">
        <v>22012500</v>
      </c>
      <c r="C26" s="8">
        <v>200</v>
      </c>
      <c r="D26" s="8">
        <v>200</v>
      </c>
      <c r="E26" s="8">
        <v>497.39</v>
      </c>
      <c r="F26" s="10">
        <f>E26/C26*100</f>
        <v>248.69499999999996</v>
      </c>
      <c r="G26" s="10">
        <f>E26/D26*100</f>
        <v>248.69499999999996</v>
      </c>
      <c r="H26" s="7"/>
    </row>
    <row r="27" spans="1:8" ht="39">
      <c r="A27" s="11" t="s">
        <v>28</v>
      </c>
      <c r="B27" s="8">
        <v>22090100</v>
      </c>
      <c r="C27" s="8">
        <v>100</v>
      </c>
      <c r="D27" s="8">
        <v>100</v>
      </c>
      <c r="E27" s="8">
        <v>34</v>
      </c>
      <c r="F27" s="10">
        <f>E27/C27*100</f>
        <v>34</v>
      </c>
      <c r="G27" s="10">
        <f>E27/D27*100</f>
        <v>34</v>
      </c>
      <c r="H27" s="7"/>
    </row>
    <row r="28" spans="1:8" ht="26.25" hidden="1">
      <c r="A28" s="11" t="s">
        <v>29</v>
      </c>
      <c r="B28" s="8">
        <v>22090400</v>
      </c>
      <c r="C28" s="8"/>
      <c r="D28" s="8"/>
      <c r="E28" s="8"/>
      <c r="F28" s="10"/>
      <c r="G28" s="10"/>
      <c r="H28" s="7"/>
    </row>
    <row r="29" spans="1:8">
      <c r="A29" s="14" t="s">
        <v>30</v>
      </c>
      <c r="B29" s="15"/>
      <c r="C29" s="15">
        <f>C8+C11+C12+C13+C14+C15+C16+C17+C20+C21+C22+C23+C25+C26+C27+C28</f>
        <v>1007700</v>
      </c>
      <c r="D29" s="15">
        <f>D8+D11+D12+D13+D14+D15+D16+D17+D20+D21+D22+D23+D25+D26+D27+D28</f>
        <v>1007700</v>
      </c>
      <c r="E29" s="16">
        <f>E8+E11+E12+E13+E14+E15+E16+E17+E18+E20+E21+E22+E23+E25+E26+E27+E28</f>
        <v>1072470.6599999999</v>
      </c>
      <c r="F29" s="16">
        <f>E29/C29*100</f>
        <v>106.42757368264364</v>
      </c>
      <c r="G29" s="16">
        <f t="shared" ref="G29:G34" si="0">E29/D29*100</f>
        <v>106.42757368264364</v>
      </c>
      <c r="H29" s="7"/>
    </row>
    <row r="30" spans="1:8" hidden="1">
      <c r="A30" s="17" t="s">
        <v>31</v>
      </c>
      <c r="B30" s="8">
        <v>41037000</v>
      </c>
      <c r="C30" s="8"/>
      <c r="D30" s="8"/>
      <c r="E30" s="8"/>
      <c r="F30" s="18"/>
      <c r="G30" s="18"/>
      <c r="H30" s="7"/>
    </row>
    <row r="31" spans="1:8" ht="30" hidden="1">
      <c r="A31" s="17" t="s">
        <v>32</v>
      </c>
      <c r="B31" s="8">
        <v>41020600</v>
      </c>
      <c r="C31" s="8"/>
      <c r="D31" s="8"/>
      <c r="E31" s="8"/>
      <c r="F31" s="18"/>
      <c r="G31" s="18"/>
      <c r="H31" s="7"/>
    </row>
    <row r="32" spans="1:8">
      <c r="A32" s="17" t="s">
        <v>33</v>
      </c>
      <c r="B32" s="8">
        <v>41040400</v>
      </c>
      <c r="C32" s="8">
        <v>28683</v>
      </c>
      <c r="D32" s="8">
        <v>28683</v>
      </c>
      <c r="E32" s="8"/>
      <c r="F32" s="18">
        <f>E32/C32*100</f>
        <v>0</v>
      </c>
      <c r="G32" s="18">
        <f t="shared" si="0"/>
        <v>0</v>
      </c>
      <c r="H32" s="7"/>
    </row>
    <row r="33" spans="1:8" ht="45" hidden="1">
      <c r="A33" s="17" t="s">
        <v>34</v>
      </c>
      <c r="B33" s="8">
        <v>41037000</v>
      </c>
      <c r="C33" s="8"/>
      <c r="D33" s="8"/>
      <c r="E33" s="8"/>
      <c r="F33" s="18"/>
      <c r="G33" s="18"/>
      <c r="H33" s="7"/>
    </row>
    <row r="34" spans="1:8">
      <c r="A34" s="14" t="s">
        <v>35</v>
      </c>
      <c r="B34" s="15"/>
      <c r="C34" s="15">
        <f>C29+C32+C33</f>
        <v>1036383</v>
      </c>
      <c r="D34" s="15">
        <f>D29+D32+D33</f>
        <v>1036383</v>
      </c>
      <c r="E34" s="16">
        <f>E29+E32+E33</f>
        <v>1072470.6599999999</v>
      </c>
      <c r="F34" s="16">
        <f>E34/C34*100</f>
        <v>103.48207757170853</v>
      </c>
      <c r="G34" s="16">
        <f t="shared" si="0"/>
        <v>103.48207757170853</v>
      </c>
      <c r="H34" s="7"/>
    </row>
    <row r="35" spans="1:8" ht="45">
      <c r="A35" s="17" t="s">
        <v>36</v>
      </c>
      <c r="B35" s="13">
        <v>19010100</v>
      </c>
      <c r="C35" s="13"/>
      <c r="D35" s="13"/>
      <c r="E35" s="13">
        <v>415.19</v>
      </c>
      <c r="F35" s="18"/>
      <c r="G35" s="18"/>
      <c r="H35" s="7"/>
    </row>
    <row r="36" spans="1:8" ht="45">
      <c r="A36" s="17" t="s">
        <v>37</v>
      </c>
      <c r="B36" s="13">
        <v>19010300</v>
      </c>
      <c r="C36" s="13"/>
      <c r="D36" s="13"/>
      <c r="E36" s="13">
        <v>106.78</v>
      </c>
      <c r="F36" s="18"/>
      <c r="G36" s="18"/>
      <c r="H36" s="7"/>
    </row>
    <row r="37" spans="1:8" ht="75" hidden="1">
      <c r="A37" s="17" t="s">
        <v>38</v>
      </c>
      <c r="B37" s="8">
        <v>25020200</v>
      </c>
      <c r="C37" s="13"/>
      <c r="D37" s="13"/>
      <c r="E37" s="8"/>
      <c r="F37" s="18" t="s">
        <v>9</v>
      </c>
      <c r="G37" s="18" t="s">
        <v>9</v>
      </c>
      <c r="H37" s="7"/>
    </row>
    <row r="38" spans="1:8" ht="26.25">
      <c r="A38" s="11" t="s">
        <v>39</v>
      </c>
      <c r="B38" s="8">
        <v>25010100</v>
      </c>
      <c r="C38" s="8">
        <v>300</v>
      </c>
      <c r="D38" s="8">
        <v>300</v>
      </c>
      <c r="E38" s="8">
        <v>300</v>
      </c>
      <c r="F38" s="18"/>
      <c r="G38" s="18">
        <f>E38/D38*100</f>
        <v>100</v>
      </c>
      <c r="H38" s="7"/>
    </row>
    <row r="39" spans="1:8">
      <c r="A39" s="3" t="s">
        <v>40</v>
      </c>
      <c r="B39" s="8">
        <v>25010300</v>
      </c>
      <c r="C39" s="8"/>
      <c r="D39" s="8"/>
      <c r="E39" s="8">
        <v>2.92</v>
      </c>
      <c r="F39" s="18"/>
      <c r="G39" s="18"/>
      <c r="H39" s="7"/>
    </row>
    <row r="40" spans="1:8" ht="75">
      <c r="A40" s="17" t="s">
        <v>38</v>
      </c>
      <c r="B40" s="8">
        <v>25020200</v>
      </c>
      <c r="C40" s="8"/>
      <c r="D40" s="8"/>
      <c r="E40" s="8">
        <v>3322.76</v>
      </c>
      <c r="F40" s="18"/>
      <c r="G40" s="18"/>
      <c r="H40" s="7"/>
    </row>
    <row r="41" spans="1:8" ht="45">
      <c r="A41" s="17" t="s">
        <v>41</v>
      </c>
      <c r="B41" s="8">
        <v>50110000</v>
      </c>
      <c r="C41" s="8">
        <v>1000</v>
      </c>
      <c r="D41" s="8">
        <v>1000</v>
      </c>
      <c r="E41" s="8">
        <v>1080</v>
      </c>
      <c r="F41" s="18"/>
      <c r="G41" s="18">
        <f>E41/D41*100</f>
        <v>108</v>
      </c>
      <c r="H41" s="7"/>
    </row>
    <row r="42" spans="1:8" hidden="1">
      <c r="A42" s="17"/>
      <c r="B42" s="8"/>
      <c r="C42" s="8"/>
      <c r="D42" s="8"/>
      <c r="E42" s="8"/>
      <c r="F42" s="18" t="s">
        <v>9</v>
      </c>
      <c r="G42" s="18" t="s">
        <v>9</v>
      </c>
      <c r="H42" s="7"/>
    </row>
    <row r="43" spans="1:8" hidden="1">
      <c r="A43" s="17"/>
      <c r="B43" s="8"/>
      <c r="C43" s="8"/>
      <c r="D43" s="8"/>
      <c r="E43" s="8"/>
      <c r="F43" s="18" t="s">
        <v>9</v>
      </c>
      <c r="G43" s="18" t="s">
        <v>9</v>
      </c>
      <c r="H43" s="7"/>
    </row>
    <row r="44" spans="1:8" hidden="1">
      <c r="A44" s="17"/>
      <c r="B44" s="8"/>
      <c r="C44" s="8"/>
      <c r="D44" s="8"/>
      <c r="E44" s="8"/>
      <c r="F44" s="18" t="s">
        <v>9</v>
      </c>
      <c r="G44" s="18" t="s">
        <v>9</v>
      </c>
      <c r="H44" s="7"/>
    </row>
    <row r="45" spans="1:8" hidden="1">
      <c r="A45" s="17"/>
      <c r="B45" s="8"/>
      <c r="C45" s="8"/>
      <c r="D45" s="8"/>
      <c r="E45" s="8"/>
      <c r="F45" s="18" t="e">
        <f>E45/C45*100</f>
        <v>#DIV/0!</v>
      </c>
      <c r="G45" s="18" t="e">
        <f>E45/D45*100</f>
        <v>#DIV/0!</v>
      </c>
      <c r="H45" s="7"/>
    </row>
    <row r="46" spans="1:8" hidden="1">
      <c r="A46" s="17"/>
      <c r="B46" s="8"/>
      <c r="C46" s="8"/>
      <c r="D46" s="8"/>
      <c r="E46" s="8"/>
      <c r="F46" s="18" t="e">
        <f>E46/C46*100</f>
        <v>#DIV/0!</v>
      </c>
      <c r="G46" s="18" t="e">
        <f>E46/D46*100</f>
        <v>#DIV/0!</v>
      </c>
      <c r="H46" s="7"/>
    </row>
    <row r="47" spans="1:8" hidden="1">
      <c r="A47" s="17"/>
      <c r="B47" s="8"/>
      <c r="C47" s="8"/>
      <c r="D47" s="8"/>
      <c r="E47" s="8"/>
      <c r="F47" s="18" t="e">
        <f>E47/C47*100</f>
        <v>#DIV/0!</v>
      </c>
      <c r="G47" s="18" t="e">
        <f>E47/D47*100</f>
        <v>#DIV/0!</v>
      </c>
      <c r="H47" s="7"/>
    </row>
    <row r="48" spans="1:8" s="20" customFormat="1" ht="12.75">
      <c r="A48" s="14" t="s">
        <v>42</v>
      </c>
      <c r="B48" s="15"/>
      <c r="C48" s="15">
        <f>SUM(C37:C47)</f>
        <v>1300</v>
      </c>
      <c r="D48" s="15">
        <f>SUM(D37:D47)</f>
        <v>1300</v>
      </c>
      <c r="E48" s="15">
        <f>SUM(E35:E47)</f>
        <v>5227.6500000000005</v>
      </c>
      <c r="F48" s="16"/>
      <c r="G48" s="16">
        <f>E48/D48*100</f>
        <v>402.12692307692316</v>
      </c>
      <c r="H48" s="19"/>
    </row>
    <row r="49" spans="1:8">
      <c r="A49" s="14" t="s">
        <v>43</v>
      </c>
      <c r="B49" s="15"/>
      <c r="C49" s="15">
        <f>C34+C48</f>
        <v>1037683</v>
      </c>
      <c r="D49" s="15">
        <f>D34+D48</f>
        <v>1037683</v>
      </c>
      <c r="E49" s="15">
        <f>E34+E48</f>
        <v>1077698.3099999998</v>
      </c>
      <c r="F49" s="16">
        <f>E49/C49*100</f>
        <v>103.8562171684416</v>
      </c>
      <c r="G49" s="16">
        <f>E49/D49*100</f>
        <v>103.8562171684416</v>
      </c>
      <c r="H49" s="7"/>
    </row>
    <row r="51" spans="1:8" hidden="1"/>
    <row r="52" spans="1:8">
      <c r="A52" s="21" t="s">
        <v>67</v>
      </c>
      <c r="B52" s="21"/>
      <c r="E52" s="31" t="s">
        <v>68</v>
      </c>
    </row>
  </sheetData>
  <mergeCells count="3">
    <mergeCell ref="E1:G1"/>
    <mergeCell ref="E2:G2"/>
    <mergeCell ref="A3:G3"/>
  </mergeCells>
  <pageMargins left="0.70866141732283472" right="0.19685039370078741" top="0.35433070866141736" bottom="0.35433070866141736" header="0.31496062992125984" footer="0.31496062992125984"/>
  <pageSetup paperSize="9" scale="8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28"/>
  <sheetViews>
    <sheetView workbookViewId="0">
      <selection activeCell="E1" sqref="E1:G1"/>
    </sheetView>
  </sheetViews>
  <sheetFormatPr defaultRowHeight="15"/>
  <cols>
    <col min="1" max="1" width="40.140625" customWidth="1"/>
    <col min="2" max="2" width="8" customWidth="1"/>
    <col min="3" max="3" width="12.85546875" customWidth="1"/>
    <col min="4" max="4" width="13.140625" customWidth="1"/>
    <col min="5" max="5" width="12.7109375" customWidth="1"/>
    <col min="6" max="6" width="12.5703125" customWidth="1"/>
    <col min="7" max="7" width="12.42578125" customWidth="1"/>
    <col min="257" max="257" width="40.140625" customWidth="1"/>
    <col min="258" max="258" width="8" customWidth="1"/>
    <col min="259" max="259" width="12.85546875" customWidth="1"/>
    <col min="260" max="260" width="13.140625" customWidth="1"/>
    <col min="261" max="261" width="12.7109375" customWidth="1"/>
    <col min="262" max="262" width="12.5703125" customWidth="1"/>
    <col min="263" max="263" width="12.42578125" customWidth="1"/>
    <col min="513" max="513" width="40.140625" customWidth="1"/>
    <col min="514" max="514" width="8" customWidth="1"/>
    <col min="515" max="515" width="12.85546875" customWidth="1"/>
    <col min="516" max="516" width="13.140625" customWidth="1"/>
    <col min="517" max="517" width="12.7109375" customWidth="1"/>
    <col min="518" max="518" width="12.5703125" customWidth="1"/>
    <col min="519" max="519" width="12.42578125" customWidth="1"/>
    <col min="769" max="769" width="40.140625" customWidth="1"/>
    <col min="770" max="770" width="8" customWidth="1"/>
    <col min="771" max="771" width="12.85546875" customWidth="1"/>
    <col min="772" max="772" width="13.140625" customWidth="1"/>
    <col min="773" max="773" width="12.7109375" customWidth="1"/>
    <col min="774" max="774" width="12.5703125" customWidth="1"/>
    <col min="775" max="775" width="12.42578125" customWidth="1"/>
    <col min="1025" max="1025" width="40.140625" customWidth="1"/>
    <col min="1026" max="1026" width="8" customWidth="1"/>
    <col min="1027" max="1027" width="12.85546875" customWidth="1"/>
    <col min="1028" max="1028" width="13.140625" customWidth="1"/>
    <col min="1029" max="1029" width="12.7109375" customWidth="1"/>
    <col min="1030" max="1030" width="12.5703125" customWidth="1"/>
    <col min="1031" max="1031" width="12.42578125" customWidth="1"/>
    <col min="1281" max="1281" width="40.140625" customWidth="1"/>
    <col min="1282" max="1282" width="8" customWidth="1"/>
    <col min="1283" max="1283" width="12.85546875" customWidth="1"/>
    <col min="1284" max="1284" width="13.140625" customWidth="1"/>
    <col min="1285" max="1285" width="12.7109375" customWidth="1"/>
    <col min="1286" max="1286" width="12.5703125" customWidth="1"/>
    <col min="1287" max="1287" width="12.42578125" customWidth="1"/>
    <col min="1537" max="1537" width="40.140625" customWidth="1"/>
    <col min="1538" max="1538" width="8" customWidth="1"/>
    <col min="1539" max="1539" width="12.85546875" customWidth="1"/>
    <col min="1540" max="1540" width="13.140625" customWidth="1"/>
    <col min="1541" max="1541" width="12.7109375" customWidth="1"/>
    <col min="1542" max="1542" width="12.5703125" customWidth="1"/>
    <col min="1543" max="1543" width="12.42578125" customWidth="1"/>
    <col min="1793" max="1793" width="40.140625" customWidth="1"/>
    <col min="1794" max="1794" width="8" customWidth="1"/>
    <col min="1795" max="1795" width="12.85546875" customWidth="1"/>
    <col min="1796" max="1796" width="13.140625" customWidth="1"/>
    <col min="1797" max="1797" width="12.7109375" customWidth="1"/>
    <col min="1798" max="1798" width="12.5703125" customWidth="1"/>
    <col min="1799" max="1799" width="12.42578125" customWidth="1"/>
    <col min="2049" max="2049" width="40.140625" customWidth="1"/>
    <col min="2050" max="2050" width="8" customWidth="1"/>
    <col min="2051" max="2051" width="12.85546875" customWidth="1"/>
    <col min="2052" max="2052" width="13.140625" customWidth="1"/>
    <col min="2053" max="2053" width="12.7109375" customWidth="1"/>
    <col min="2054" max="2054" width="12.5703125" customWidth="1"/>
    <col min="2055" max="2055" width="12.42578125" customWidth="1"/>
    <col min="2305" max="2305" width="40.140625" customWidth="1"/>
    <col min="2306" max="2306" width="8" customWidth="1"/>
    <col min="2307" max="2307" width="12.85546875" customWidth="1"/>
    <col min="2308" max="2308" width="13.140625" customWidth="1"/>
    <col min="2309" max="2309" width="12.7109375" customWidth="1"/>
    <col min="2310" max="2310" width="12.5703125" customWidth="1"/>
    <col min="2311" max="2311" width="12.42578125" customWidth="1"/>
    <col min="2561" max="2561" width="40.140625" customWidth="1"/>
    <col min="2562" max="2562" width="8" customWidth="1"/>
    <col min="2563" max="2563" width="12.85546875" customWidth="1"/>
    <col min="2564" max="2564" width="13.140625" customWidth="1"/>
    <col min="2565" max="2565" width="12.7109375" customWidth="1"/>
    <col min="2566" max="2566" width="12.5703125" customWidth="1"/>
    <col min="2567" max="2567" width="12.42578125" customWidth="1"/>
    <col min="2817" max="2817" width="40.140625" customWidth="1"/>
    <col min="2818" max="2818" width="8" customWidth="1"/>
    <col min="2819" max="2819" width="12.85546875" customWidth="1"/>
    <col min="2820" max="2820" width="13.140625" customWidth="1"/>
    <col min="2821" max="2821" width="12.7109375" customWidth="1"/>
    <col min="2822" max="2822" width="12.5703125" customWidth="1"/>
    <col min="2823" max="2823" width="12.42578125" customWidth="1"/>
    <col min="3073" max="3073" width="40.140625" customWidth="1"/>
    <col min="3074" max="3074" width="8" customWidth="1"/>
    <col min="3075" max="3075" width="12.85546875" customWidth="1"/>
    <col min="3076" max="3076" width="13.140625" customWidth="1"/>
    <col min="3077" max="3077" width="12.7109375" customWidth="1"/>
    <col min="3078" max="3078" width="12.5703125" customWidth="1"/>
    <col min="3079" max="3079" width="12.42578125" customWidth="1"/>
    <col min="3329" max="3329" width="40.140625" customWidth="1"/>
    <col min="3330" max="3330" width="8" customWidth="1"/>
    <col min="3331" max="3331" width="12.85546875" customWidth="1"/>
    <col min="3332" max="3332" width="13.140625" customWidth="1"/>
    <col min="3333" max="3333" width="12.7109375" customWidth="1"/>
    <col min="3334" max="3334" width="12.5703125" customWidth="1"/>
    <col min="3335" max="3335" width="12.42578125" customWidth="1"/>
    <col min="3585" max="3585" width="40.140625" customWidth="1"/>
    <col min="3586" max="3586" width="8" customWidth="1"/>
    <col min="3587" max="3587" width="12.85546875" customWidth="1"/>
    <col min="3588" max="3588" width="13.140625" customWidth="1"/>
    <col min="3589" max="3589" width="12.7109375" customWidth="1"/>
    <col min="3590" max="3590" width="12.5703125" customWidth="1"/>
    <col min="3591" max="3591" width="12.42578125" customWidth="1"/>
    <col min="3841" max="3841" width="40.140625" customWidth="1"/>
    <col min="3842" max="3842" width="8" customWidth="1"/>
    <col min="3843" max="3843" width="12.85546875" customWidth="1"/>
    <col min="3844" max="3844" width="13.140625" customWidth="1"/>
    <col min="3845" max="3845" width="12.7109375" customWidth="1"/>
    <col min="3846" max="3846" width="12.5703125" customWidth="1"/>
    <col min="3847" max="3847" width="12.42578125" customWidth="1"/>
    <col min="4097" max="4097" width="40.140625" customWidth="1"/>
    <col min="4098" max="4098" width="8" customWidth="1"/>
    <col min="4099" max="4099" width="12.85546875" customWidth="1"/>
    <col min="4100" max="4100" width="13.140625" customWidth="1"/>
    <col min="4101" max="4101" width="12.7109375" customWidth="1"/>
    <col min="4102" max="4102" width="12.5703125" customWidth="1"/>
    <col min="4103" max="4103" width="12.42578125" customWidth="1"/>
    <col min="4353" max="4353" width="40.140625" customWidth="1"/>
    <col min="4354" max="4354" width="8" customWidth="1"/>
    <col min="4355" max="4355" width="12.85546875" customWidth="1"/>
    <col min="4356" max="4356" width="13.140625" customWidth="1"/>
    <col min="4357" max="4357" width="12.7109375" customWidth="1"/>
    <col min="4358" max="4358" width="12.5703125" customWidth="1"/>
    <col min="4359" max="4359" width="12.42578125" customWidth="1"/>
    <col min="4609" max="4609" width="40.140625" customWidth="1"/>
    <col min="4610" max="4610" width="8" customWidth="1"/>
    <col min="4611" max="4611" width="12.85546875" customWidth="1"/>
    <col min="4612" max="4612" width="13.140625" customWidth="1"/>
    <col min="4613" max="4613" width="12.7109375" customWidth="1"/>
    <col min="4614" max="4614" width="12.5703125" customWidth="1"/>
    <col min="4615" max="4615" width="12.42578125" customWidth="1"/>
    <col min="4865" max="4865" width="40.140625" customWidth="1"/>
    <col min="4866" max="4866" width="8" customWidth="1"/>
    <col min="4867" max="4867" width="12.85546875" customWidth="1"/>
    <col min="4868" max="4868" width="13.140625" customWidth="1"/>
    <col min="4869" max="4869" width="12.7109375" customWidth="1"/>
    <col min="4870" max="4870" width="12.5703125" customWidth="1"/>
    <col min="4871" max="4871" width="12.42578125" customWidth="1"/>
    <col min="5121" max="5121" width="40.140625" customWidth="1"/>
    <col min="5122" max="5122" width="8" customWidth="1"/>
    <col min="5123" max="5123" width="12.85546875" customWidth="1"/>
    <col min="5124" max="5124" width="13.140625" customWidth="1"/>
    <col min="5125" max="5125" width="12.7109375" customWidth="1"/>
    <col min="5126" max="5126" width="12.5703125" customWidth="1"/>
    <col min="5127" max="5127" width="12.42578125" customWidth="1"/>
    <col min="5377" max="5377" width="40.140625" customWidth="1"/>
    <col min="5378" max="5378" width="8" customWidth="1"/>
    <col min="5379" max="5379" width="12.85546875" customWidth="1"/>
    <col min="5380" max="5380" width="13.140625" customWidth="1"/>
    <col min="5381" max="5381" width="12.7109375" customWidth="1"/>
    <col min="5382" max="5382" width="12.5703125" customWidth="1"/>
    <col min="5383" max="5383" width="12.42578125" customWidth="1"/>
    <col min="5633" max="5633" width="40.140625" customWidth="1"/>
    <col min="5634" max="5634" width="8" customWidth="1"/>
    <col min="5635" max="5635" width="12.85546875" customWidth="1"/>
    <col min="5636" max="5636" width="13.140625" customWidth="1"/>
    <col min="5637" max="5637" width="12.7109375" customWidth="1"/>
    <col min="5638" max="5638" width="12.5703125" customWidth="1"/>
    <col min="5639" max="5639" width="12.42578125" customWidth="1"/>
    <col min="5889" max="5889" width="40.140625" customWidth="1"/>
    <col min="5890" max="5890" width="8" customWidth="1"/>
    <col min="5891" max="5891" width="12.85546875" customWidth="1"/>
    <col min="5892" max="5892" width="13.140625" customWidth="1"/>
    <col min="5893" max="5893" width="12.7109375" customWidth="1"/>
    <col min="5894" max="5894" width="12.5703125" customWidth="1"/>
    <col min="5895" max="5895" width="12.42578125" customWidth="1"/>
    <col min="6145" max="6145" width="40.140625" customWidth="1"/>
    <col min="6146" max="6146" width="8" customWidth="1"/>
    <col min="6147" max="6147" width="12.85546875" customWidth="1"/>
    <col min="6148" max="6148" width="13.140625" customWidth="1"/>
    <col min="6149" max="6149" width="12.7109375" customWidth="1"/>
    <col min="6150" max="6150" width="12.5703125" customWidth="1"/>
    <col min="6151" max="6151" width="12.42578125" customWidth="1"/>
    <col min="6401" max="6401" width="40.140625" customWidth="1"/>
    <col min="6402" max="6402" width="8" customWidth="1"/>
    <col min="6403" max="6403" width="12.85546875" customWidth="1"/>
    <col min="6404" max="6404" width="13.140625" customWidth="1"/>
    <col min="6405" max="6405" width="12.7109375" customWidth="1"/>
    <col min="6406" max="6406" width="12.5703125" customWidth="1"/>
    <col min="6407" max="6407" width="12.42578125" customWidth="1"/>
    <col min="6657" max="6657" width="40.140625" customWidth="1"/>
    <col min="6658" max="6658" width="8" customWidth="1"/>
    <col min="6659" max="6659" width="12.85546875" customWidth="1"/>
    <col min="6660" max="6660" width="13.140625" customWidth="1"/>
    <col min="6661" max="6661" width="12.7109375" customWidth="1"/>
    <col min="6662" max="6662" width="12.5703125" customWidth="1"/>
    <col min="6663" max="6663" width="12.42578125" customWidth="1"/>
    <col min="6913" max="6913" width="40.140625" customWidth="1"/>
    <col min="6914" max="6914" width="8" customWidth="1"/>
    <col min="6915" max="6915" width="12.85546875" customWidth="1"/>
    <col min="6916" max="6916" width="13.140625" customWidth="1"/>
    <col min="6917" max="6917" width="12.7109375" customWidth="1"/>
    <col min="6918" max="6918" width="12.5703125" customWidth="1"/>
    <col min="6919" max="6919" width="12.42578125" customWidth="1"/>
    <col min="7169" max="7169" width="40.140625" customWidth="1"/>
    <col min="7170" max="7170" width="8" customWidth="1"/>
    <col min="7171" max="7171" width="12.85546875" customWidth="1"/>
    <col min="7172" max="7172" width="13.140625" customWidth="1"/>
    <col min="7173" max="7173" width="12.7109375" customWidth="1"/>
    <col min="7174" max="7174" width="12.5703125" customWidth="1"/>
    <col min="7175" max="7175" width="12.42578125" customWidth="1"/>
    <col min="7425" max="7425" width="40.140625" customWidth="1"/>
    <col min="7426" max="7426" width="8" customWidth="1"/>
    <col min="7427" max="7427" width="12.85546875" customWidth="1"/>
    <col min="7428" max="7428" width="13.140625" customWidth="1"/>
    <col min="7429" max="7429" width="12.7109375" customWidth="1"/>
    <col min="7430" max="7430" width="12.5703125" customWidth="1"/>
    <col min="7431" max="7431" width="12.42578125" customWidth="1"/>
    <col min="7681" max="7681" width="40.140625" customWidth="1"/>
    <col min="7682" max="7682" width="8" customWidth="1"/>
    <col min="7683" max="7683" width="12.85546875" customWidth="1"/>
    <col min="7684" max="7684" width="13.140625" customWidth="1"/>
    <col min="7685" max="7685" width="12.7109375" customWidth="1"/>
    <col min="7686" max="7686" width="12.5703125" customWidth="1"/>
    <col min="7687" max="7687" width="12.42578125" customWidth="1"/>
    <col min="7937" max="7937" width="40.140625" customWidth="1"/>
    <col min="7938" max="7938" width="8" customWidth="1"/>
    <col min="7939" max="7939" width="12.85546875" customWidth="1"/>
    <col min="7940" max="7940" width="13.140625" customWidth="1"/>
    <col min="7941" max="7941" width="12.7109375" customWidth="1"/>
    <col min="7942" max="7942" width="12.5703125" customWidth="1"/>
    <col min="7943" max="7943" width="12.42578125" customWidth="1"/>
    <col min="8193" max="8193" width="40.140625" customWidth="1"/>
    <col min="8194" max="8194" width="8" customWidth="1"/>
    <col min="8195" max="8195" width="12.85546875" customWidth="1"/>
    <col min="8196" max="8196" width="13.140625" customWidth="1"/>
    <col min="8197" max="8197" width="12.7109375" customWidth="1"/>
    <col min="8198" max="8198" width="12.5703125" customWidth="1"/>
    <col min="8199" max="8199" width="12.42578125" customWidth="1"/>
    <col min="8449" max="8449" width="40.140625" customWidth="1"/>
    <col min="8450" max="8450" width="8" customWidth="1"/>
    <col min="8451" max="8451" width="12.85546875" customWidth="1"/>
    <col min="8452" max="8452" width="13.140625" customWidth="1"/>
    <col min="8453" max="8453" width="12.7109375" customWidth="1"/>
    <col min="8454" max="8454" width="12.5703125" customWidth="1"/>
    <col min="8455" max="8455" width="12.42578125" customWidth="1"/>
    <col min="8705" max="8705" width="40.140625" customWidth="1"/>
    <col min="8706" max="8706" width="8" customWidth="1"/>
    <col min="8707" max="8707" width="12.85546875" customWidth="1"/>
    <col min="8708" max="8708" width="13.140625" customWidth="1"/>
    <col min="8709" max="8709" width="12.7109375" customWidth="1"/>
    <col min="8710" max="8710" width="12.5703125" customWidth="1"/>
    <col min="8711" max="8711" width="12.42578125" customWidth="1"/>
    <col min="8961" max="8961" width="40.140625" customWidth="1"/>
    <col min="8962" max="8962" width="8" customWidth="1"/>
    <col min="8963" max="8963" width="12.85546875" customWidth="1"/>
    <col min="8964" max="8964" width="13.140625" customWidth="1"/>
    <col min="8965" max="8965" width="12.7109375" customWidth="1"/>
    <col min="8966" max="8966" width="12.5703125" customWidth="1"/>
    <col min="8967" max="8967" width="12.42578125" customWidth="1"/>
    <col min="9217" max="9217" width="40.140625" customWidth="1"/>
    <col min="9218" max="9218" width="8" customWidth="1"/>
    <col min="9219" max="9219" width="12.85546875" customWidth="1"/>
    <col min="9220" max="9220" width="13.140625" customWidth="1"/>
    <col min="9221" max="9221" width="12.7109375" customWidth="1"/>
    <col min="9222" max="9222" width="12.5703125" customWidth="1"/>
    <col min="9223" max="9223" width="12.42578125" customWidth="1"/>
    <col min="9473" max="9473" width="40.140625" customWidth="1"/>
    <col min="9474" max="9474" width="8" customWidth="1"/>
    <col min="9475" max="9475" width="12.85546875" customWidth="1"/>
    <col min="9476" max="9476" width="13.140625" customWidth="1"/>
    <col min="9477" max="9477" width="12.7109375" customWidth="1"/>
    <col min="9478" max="9478" width="12.5703125" customWidth="1"/>
    <col min="9479" max="9479" width="12.42578125" customWidth="1"/>
    <col min="9729" max="9729" width="40.140625" customWidth="1"/>
    <col min="9730" max="9730" width="8" customWidth="1"/>
    <col min="9731" max="9731" width="12.85546875" customWidth="1"/>
    <col min="9732" max="9732" width="13.140625" customWidth="1"/>
    <col min="9733" max="9733" width="12.7109375" customWidth="1"/>
    <col min="9734" max="9734" width="12.5703125" customWidth="1"/>
    <col min="9735" max="9735" width="12.42578125" customWidth="1"/>
    <col min="9985" max="9985" width="40.140625" customWidth="1"/>
    <col min="9986" max="9986" width="8" customWidth="1"/>
    <col min="9987" max="9987" width="12.85546875" customWidth="1"/>
    <col min="9988" max="9988" width="13.140625" customWidth="1"/>
    <col min="9989" max="9989" width="12.7109375" customWidth="1"/>
    <col min="9990" max="9990" width="12.5703125" customWidth="1"/>
    <col min="9991" max="9991" width="12.42578125" customWidth="1"/>
    <col min="10241" max="10241" width="40.140625" customWidth="1"/>
    <col min="10242" max="10242" width="8" customWidth="1"/>
    <col min="10243" max="10243" width="12.85546875" customWidth="1"/>
    <col min="10244" max="10244" width="13.140625" customWidth="1"/>
    <col min="10245" max="10245" width="12.7109375" customWidth="1"/>
    <col min="10246" max="10246" width="12.5703125" customWidth="1"/>
    <col min="10247" max="10247" width="12.42578125" customWidth="1"/>
    <col min="10497" max="10497" width="40.140625" customWidth="1"/>
    <col min="10498" max="10498" width="8" customWidth="1"/>
    <col min="10499" max="10499" width="12.85546875" customWidth="1"/>
    <col min="10500" max="10500" width="13.140625" customWidth="1"/>
    <col min="10501" max="10501" width="12.7109375" customWidth="1"/>
    <col min="10502" max="10502" width="12.5703125" customWidth="1"/>
    <col min="10503" max="10503" width="12.42578125" customWidth="1"/>
    <col min="10753" max="10753" width="40.140625" customWidth="1"/>
    <col min="10754" max="10754" width="8" customWidth="1"/>
    <col min="10755" max="10755" width="12.85546875" customWidth="1"/>
    <col min="10756" max="10756" width="13.140625" customWidth="1"/>
    <col min="10757" max="10757" width="12.7109375" customWidth="1"/>
    <col min="10758" max="10758" width="12.5703125" customWidth="1"/>
    <col min="10759" max="10759" width="12.42578125" customWidth="1"/>
    <col min="11009" max="11009" width="40.140625" customWidth="1"/>
    <col min="11010" max="11010" width="8" customWidth="1"/>
    <col min="11011" max="11011" width="12.85546875" customWidth="1"/>
    <col min="11012" max="11012" width="13.140625" customWidth="1"/>
    <col min="11013" max="11013" width="12.7109375" customWidth="1"/>
    <col min="11014" max="11014" width="12.5703125" customWidth="1"/>
    <col min="11015" max="11015" width="12.42578125" customWidth="1"/>
    <col min="11265" max="11265" width="40.140625" customWidth="1"/>
    <col min="11266" max="11266" width="8" customWidth="1"/>
    <col min="11267" max="11267" width="12.85546875" customWidth="1"/>
    <col min="11268" max="11268" width="13.140625" customWidth="1"/>
    <col min="11269" max="11269" width="12.7109375" customWidth="1"/>
    <col min="11270" max="11270" width="12.5703125" customWidth="1"/>
    <col min="11271" max="11271" width="12.42578125" customWidth="1"/>
    <col min="11521" max="11521" width="40.140625" customWidth="1"/>
    <col min="11522" max="11522" width="8" customWidth="1"/>
    <col min="11523" max="11523" width="12.85546875" customWidth="1"/>
    <col min="11524" max="11524" width="13.140625" customWidth="1"/>
    <col min="11525" max="11525" width="12.7109375" customWidth="1"/>
    <col min="11526" max="11526" width="12.5703125" customWidth="1"/>
    <col min="11527" max="11527" width="12.42578125" customWidth="1"/>
    <col min="11777" max="11777" width="40.140625" customWidth="1"/>
    <col min="11778" max="11778" width="8" customWidth="1"/>
    <col min="11779" max="11779" width="12.85546875" customWidth="1"/>
    <col min="11780" max="11780" width="13.140625" customWidth="1"/>
    <col min="11781" max="11781" width="12.7109375" customWidth="1"/>
    <col min="11782" max="11782" width="12.5703125" customWidth="1"/>
    <col min="11783" max="11783" width="12.42578125" customWidth="1"/>
    <col min="12033" max="12033" width="40.140625" customWidth="1"/>
    <col min="12034" max="12034" width="8" customWidth="1"/>
    <col min="12035" max="12035" width="12.85546875" customWidth="1"/>
    <col min="12036" max="12036" width="13.140625" customWidth="1"/>
    <col min="12037" max="12037" width="12.7109375" customWidth="1"/>
    <col min="12038" max="12038" width="12.5703125" customWidth="1"/>
    <col min="12039" max="12039" width="12.42578125" customWidth="1"/>
    <col min="12289" max="12289" width="40.140625" customWidth="1"/>
    <col min="12290" max="12290" width="8" customWidth="1"/>
    <col min="12291" max="12291" width="12.85546875" customWidth="1"/>
    <col min="12292" max="12292" width="13.140625" customWidth="1"/>
    <col min="12293" max="12293" width="12.7109375" customWidth="1"/>
    <col min="12294" max="12294" width="12.5703125" customWidth="1"/>
    <col min="12295" max="12295" width="12.42578125" customWidth="1"/>
    <col min="12545" max="12545" width="40.140625" customWidth="1"/>
    <col min="12546" max="12546" width="8" customWidth="1"/>
    <col min="12547" max="12547" width="12.85546875" customWidth="1"/>
    <col min="12548" max="12548" width="13.140625" customWidth="1"/>
    <col min="12549" max="12549" width="12.7109375" customWidth="1"/>
    <col min="12550" max="12550" width="12.5703125" customWidth="1"/>
    <col min="12551" max="12551" width="12.42578125" customWidth="1"/>
    <col min="12801" max="12801" width="40.140625" customWidth="1"/>
    <col min="12802" max="12802" width="8" customWidth="1"/>
    <col min="12803" max="12803" width="12.85546875" customWidth="1"/>
    <col min="12804" max="12804" width="13.140625" customWidth="1"/>
    <col min="12805" max="12805" width="12.7109375" customWidth="1"/>
    <col min="12806" max="12806" width="12.5703125" customWidth="1"/>
    <col min="12807" max="12807" width="12.42578125" customWidth="1"/>
    <col min="13057" max="13057" width="40.140625" customWidth="1"/>
    <col min="13058" max="13058" width="8" customWidth="1"/>
    <col min="13059" max="13059" width="12.85546875" customWidth="1"/>
    <col min="13060" max="13060" width="13.140625" customWidth="1"/>
    <col min="13061" max="13061" width="12.7109375" customWidth="1"/>
    <col min="13062" max="13062" width="12.5703125" customWidth="1"/>
    <col min="13063" max="13063" width="12.42578125" customWidth="1"/>
    <col min="13313" max="13313" width="40.140625" customWidth="1"/>
    <col min="13314" max="13314" width="8" customWidth="1"/>
    <col min="13315" max="13315" width="12.85546875" customWidth="1"/>
    <col min="13316" max="13316" width="13.140625" customWidth="1"/>
    <col min="13317" max="13317" width="12.7109375" customWidth="1"/>
    <col min="13318" max="13318" width="12.5703125" customWidth="1"/>
    <col min="13319" max="13319" width="12.42578125" customWidth="1"/>
    <col min="13569" max="13569" width="40.140625" customWidth="1"/>
    <col min="13570" max="13570" width="8" customWidth="1"/>
    <col min="13571" max="13571" width="12.85546875" customWidth="1"/>
    <col min="13572" max="13572" width="13.140625" customWidth="1"/>
    <col min="13573" max="13573" width="12.7109375" customWidth="1"/>
    <col min="13574" max="13574" width="12.5703125" customWidth="1"/>
    <col min="13575" max="13575" width="12.42578125" customWidth="1"/>
    <col min="13825" max="13825" width="40.140625" customWidth="1"/>
    <col min="13826" max="13826" width="8" customWidth="1"/>
    <col min="13827" max="13827" width="12.85546875" customWidth="1"/>
    <col min="13828" max="13828" width="13.140625" customWidth="1"/>
    <col min="13829" max="13829" width="12.7109375" customWidth="1"/>
    <col min="13830" max="13830" width="12.5703125" customWidth="1"/>
    <col min="13831" max="13831" width="12.42578125" customWidth="1"/>
    <col min="14081" max="14081" width="40.140625" customWidth="1"/>
    <col min="14082" max="14082" width="8" customWidth="1"/>
    <col min="14083" max="14083" width="12.85546875" customWidth="1"/>
    <col min="14084" max="14084" width="13.140625" customWidth="1"/>
    <col min="14085" max="14085" width="12.7109375" customWidth="1"/>
    <col min="14086" max="14086" width="12.5703125" customWidth="1"/>
    <col min="14087" max="14087" width="12.42578125" customWidth="1"/>
    <col min="14337" max="14337" width="40.140625" customWidth="1"/>
    <col min="14338" max="14338" width="8" customWidth="1"/>
    <col min="14339" max="14339" width="12.85546875" customWidth="1"/>
    <col min="14340" max="14340" width="13.140625" customWidth="1"/>
    <col min="14341" max="14341" width="12.7109375" customWidth="1"/>
    <col min="14342" max="14342" width="12.5703125" customWidth="1"/>
    <col min="14343" max="14343" width="12.42578125" customWidth="1"/>
    <col min="14593" max="14593" width="40.140625" customWidth="1"/>
    <col min="14594" max="14594" width="8" customWidth="1"/>
    <col min="14595" max="14595" width="12.85546875" customWidth="1"/>
    <col min="14596" max="14596" width="13.140625" customWidth="1"/>
    <col min="14597" max="14597" width="12.7109375" customWidth="1"/>
    <col min="14598" max="14598" width="12.5703125" customWidth="1"/>
    <col min="14599" max="14599" width="12.42578125" customWidth="1"/>
    <col min="14849" max="14849" width="40.140625" customWidth="1"/>
    <col min="14850" max="14850" width="8" customWidth="1"/>
    <col min="14851" max="14851" width="12.85546875" customWidth="1"/>
    <col min="14852" max="14852" width="13.140625" customWidth="1"/>
    <col min="14853" max="14853" width="12.7109375" customWidth="1"/>
    <col min="14854" max="14854" width="12.5703125" customWidth="1"/>
    <col min="14855" max="14855" width="12.42578125" customWidth="1"/>
    <col min="15105" max="15105" width="40.140625" customWidth="1"/>
    <col min="15106" max="15106" width="8" customWidth="1"/>
    <col min="15107" max="15107" width="12.85546875" customWidth="1"/>
    <col min="15108" max="15108" width="13.140625" customWidth="1"/>
    <col min="15109" max="15109" width="12.7109375" customWidth="1"/>
    <col min="15110" max="15110" width="12.5703125" customWidth="1"/>
    <col min="15111" max="15111" width="12.42578125" customWidth="1"/>
    <col min="15361" max="15361" width="40.140625" customWidth="1"/>
    <col min="15362" max="15362" width="8" customWidth="1"/>
    <col min="15363" max="15363" width="12.85546875" customWidth="1"/>
    <col min="15364" max="15364" width="13.140625" customWidth="1"/>
    <col min="15365" max="15365" width="12.7109375" customWidth="1"/>
    <col min="15366" max="15366" width="12.5703125" customWidth="1"/>
    <col min="15367" max="15367" width="12.42578125" customWidth="1"/>
    <col min="15617" max="15617" width="40.140625" customWidth="1"/>
    <col min="15618" max="15618" width="8" customWidth="1"/>
    <col min="15619" max="15619" width="12.85546875" customWidth="1"/>
    <col min="15620" max="15620" width="13.140625" customWidth="1"/>
    <col min="15621" max="15621" width="12.7109375" customWidth="1"/>
    <col min="15622" max="15622" width="12.5703125" customWidth="1"/>
    <col min="15623" max="15623" width="12.42578125" customWidth="1"/>
    <col min="15873" max="15873" width="40.140625" customWidth="1"/>
    <col min="15874" max="15874" width="8" customWidth="1"/>
    <col min="15875" max="15875" width="12.85546875" customWidth="1"/>
    <col min="15876" max="15876" width="13.140625" customWidth="1"/>
    <col min="15877" max="15877" width="12.7109375" customWidth="1"/>
    <col min="15878" max="15878" width="12.5703125" customWidth="1"/>
    <col min="15879" max="15879" width="12.42578125" customWidth="1"/>
    <col min="16129" max="16129" width="40.140625" customWidth="1"/>
    <col min="16130" max="16130" width="8" customWidth="1"/>
    <col min="16131" max="16131" width="12.85546875" customWidth="1"/>
    <col min="16132" max="16132" width="13.140625" customWidth="1"/>
    <col min="16133" max="16133" width="12.7109375" customWidth="1"/>
    <col min="16134" max="16134" width="12.5703125" customWidth="1"/>
    <col min="16135" max="16135" width="12.42578125" customWidth="1"/>
  </cols>
  <sheetData>
    <row r="1" spans="1:8" ht="62.25" customHeight="1">
      <c r="E1" s="33" t="s">
        <v>71</v>
      </c>
      <c r="F1" s="33"/>
      <c r="G1" s="33"/>
      <c r="H1" s="32"/>
    </row>
    <row r="2" spans="1:8">
      <c r="A2" s="34" t="s">
        <v>66</v>
      </c>
      <c r="B2" s="34"/>
      <c r="C2" s="34"/>
      <c r="D2" s="34"/>
      <c r="E2" s="34"/>
      <c r="F2" s="34"/>
      <c r="G2" s="34"/>
    </row>
    <row r="4" spans="1:8" ht="89.25">
      <c r="A4" s="1" t="s">
        <v>44</v>
      </c>
      <c r="B4" s="1" t="s">
        <v>45</v>
      </c>
      <c r="C4" s="1" t="s">
        <v>46</v>
      </c>
      <c r="D4" s="1" t="s">
        <v>47</v>
      </c>
      <c r="E4" s="1" t="s">
        <v>48</v>
      </c>
      <c r="F4" s="1" t="s">
        <v>49</v>
      </c>
      <c r="G4" s="1" t="s">
        <v>50</v>
      </c>
    </row>
    <row r="5" spans="1:8" ht="75">
      <c r="A5" s="22" t="s">
        <v>51</v>
      </c>
      <c r="B5" s="23">
        <v>150</v>
      </c>
      <c r="C5" s="8">
        <v>571943</v>
      </c>
      <c r="D5" s="8">
        <v>571943</v>
      </c>
      <c r="E5" s="8">
        <v>558941.18999999994</v>
      </c>
      <c r="F5" s="10">
        <f t="shared" ref="F5:F15" si="0">E5/C5*100</f>
        <v>97.72672976153217</v>
      </c>
      <c r="G5" s="10">
        <f t="shared" ref="G5:G15" si="1">E5/D5*100</f>
        <v>97.72672976153217</v>
      </c>
    </row>
    <row r="6" spans="1:8" ht="45">
      <c r="A6" s="22" t="s">
        <v>52</v>
      </c>
      <c r="B6" s="23">
        <v>3033</v>
      </c>
      <c r="C6" s="8">
        <v>9500</v>
      </c>
      <c r="D6" s="8">
        <v>9500</v>
      </c>
      <c r="E6" s="8">
        <v>9234</v>
      </c>
      <c r="F6" s="10">
        <f>E6/C6*100</f>
        <v>97.2</v>
      </c>
      <c r="G6" s="10">
        <f>E6/D6*100</f>
        <v>97.2</v>
      </c>
    </row>
    <row r="7" spans="1:8" ht="30">
      <c r="A7" s="22" t="s">
        <v>53</v>
      </c>
      <c r="B7" s="8">
        <v>3242</v>
      </c>
      <c r="C7" s="8">
        <v>14000</v>
      </c>
      <c r="D7" s="8">
        <v>14000</v>
      </c>
      <c r="E7" s="8">
        <v>12000</v>
      </c>
      <c r="F7" s="10">
        <f t="shared" si="0"/>
        <v>85.714285714285708</v>
      </c>
      <c r="G7" s="10">
        <f t="shared" si="1"/>
        <v>85.714285714285708</v>
      </c>
    </row>
    <row r="8" spans="1:8" ht="45">
      <c r="A8" s="22" t="s">
        <v>54</v>
      </c>
      <c r="B8" s="8">
        <v>4060</v>
      </c>
      <c r="C8" s="8">
        <v>108880</v>
      </c>
      <c r="D8" s="8">
        <v>108880</v>
      </c>
      <c r="E8" s="8">
        <v>107389.44</v>
      </c>
      <c r="F8" s="10">
        <f t="shared" si="0"/>
        <v>98.631006612784716</v>
      </c>
      <c r="G8" s="10">
        <f t="shared" si="1"/>
        <v>98.631006612784716</v>
      </c>
    </row>
    <row r="9" spans="1:8" ht="30">
      <c r="A9" s="22" t="s">
        <v>55</v>
      </c>
      <c r="B9" s="8">
        <v>6030</v>
      </c>
      <c r="C9" s="8">
        <v>33060</v>
      </c>
      <c r="D9" s="8">
        <v>33060</v>
      </c>
      <c r="E9" s="8">
        <v>13334.62</v>
      </c>
      <c r="F9" s="10">
        <f t="shared" si="0"/>
        <v>40.334603750756202</v>
      </c>
      <c r="G9" s="10">
        <f t="shared" si="1"/>
        <v>40.334603750756202</v>
      </c>
    </row>
    <row r="10" spans="1:8" ht="45">
      <c r="A10" s="22" t="s">
        <v>56</v>
      </c>
      <c r="B10" s="8">
        <v>7461</v>
      </c>
      <c r="C10" s="8">
        <v>90000</v>
      </c>
      <c r="D10" s="8">
        <v>90000</v>
      </c>
      <c r="E10" s="8">
        <v>89379.8</v>
      </c>
      <c r="F10" s="10">
        <f t="shared" si="0"/>
        <v>99.310888888888897</v>
      </c>
      <c r="G10" s="10">
        <f t="shared" si="1"/>
        <v>99.310888888888897</v>
      </c>
    </row>
    <row r="11" spans="1:8" ht="30">
      <c r="A11" s="22" t="s">
        <v>57</v>
      </c>
      <c r="B11" s="8">
        <v>7680</v>
      </c>
      <c r="C11" s="8">
        <v>12000</v>
      </c>
      <c r="D11" s="8">
        <v>12000</v>
      </c>
      <c r="E11" s="8">
        <v>12000</v>
      </c>
      <c r="F11" s="10">
        <f t="shared" si="0"/>
        <v>100</v>
      </c>
      <c r="G11" s="10">
        <f t="shared" si="1"/>
        <v>100</v>
      </c>
    </row>
    <row r="12" spans="1:8">
      <c r="A12" s="22" t="s">
        <v>33</v>
      </c>
      <c r="B12" s="8">
        <v>9150</v>
      </c>
      <c r="C12" s="8">
        <v>224000</v>
      </c>
      <c r="D12" s="8">
        <v>224000</v>
      </c>
      <c r="E12" s="8">
        <v>224000</v>
      </c>
      <c r="F12" s="10">
        <f t="shared" si="0"/>
        <v>100</v>
      </c>
      <c r="G12" s="10">
        <f t="shared" si="1"/>
        <v>100</v>
      </c>
    </row>
    <row r="13" spans="1:8">
      <c r="A13" s="24" t="s">
        <v>58</v>
      </c>
      <c r="B13" s="8">
        <v>9770</v>
      </c>
      <c r="C13" s="8">
        <v>10000</v>
      </c>
      <c r="D13" s="8">
        <v>10000</v>
      </c>
      <c r="E13" s="8">
        <v>10000</v>
      </c>
      <c r="F13" s="10">
        <f t="shared" si="0"/>
        <v>100</v>
      </c>
      <c r="G13" s="10">
        <f t="shared" si="1"/>
        <v>100</v>
      </c>
    </row>
    <row r="14" spans="1:8" hidden="1">
      <c r="A14" s="11" t="s">
        <v>59</v>
      </c>
      <c r="B14" s="8">
        <v>7310</v>
      </c>
      <c r="C14" s="8"/>
      <c r="D14" s="8"/>
      <c r="E14" s="8"/>
      <c r="F14" s="10"/>
      <c r="G14" s="10"/>
    </row>
    <row r="15" spans="1:8" s="20" customFormat="1" ht="12.75">
      <c r="A15" s="25" t="s">
        <v>60</v>
      </c>
      <c r="B15" s="26"/>
      <c r="C15" s="26">
        <f>SUM(C5:C14)</f>
        <v>1073383</v>
      </c>
      <c r="D15" s="26">
        <f>SUM(D5:D14)</f>
        <v>1073383</v>
      </c>
      <c r="E15" s="26">
        <f>SUM(E5:E14)</f>
        <v>1036279.0499999999</v>
      </c>
      <c r="F15" s="27">
        <f t="shared" si="0"/>
        <v>96.543270202714211</v>
      </c>
      <c r="G15" s="27">
        <f t="shared" si="1"/>
        <v>96.543270202714211</v>
      </c>
    </row>
    <row r="16" spans="1:8">
      <c r="A16" s="25" t="s">
        <v>61</v>
      </c>
      <c r="B16" s="4"/>
      <c r="C16" s="4"/>
      <c r="D16" s="4"/>
      <c r="E16" s="4"/>
      <c r="F16" s="6"/>
      <c r="G16" s="6"/>
    </row>
    <row r="17" spans="1:7" hidden="1">
      <c r="A17" s="3" t="s">
        <v>62</v>
      </c>
      <c r="B17" s="4">
        <v>170703</v>
      </c>
      <c r="C17" s="4"/>
      <c r="D17" s="4"/>
      <c r="E17" s="4"/>
      <c r="F17" s="6" t="s">
        <v>9</v>
      </c>
      <c r="G17" s="6" t="s">
        <v>9</v>
      </c>
    </row>
    <row r="18" spans="1:7" ht="75">
      <c r="A18" s="22" t="s">
        <v>51</v>
      </c>
      <c r="B18" s="23">
        <v>150</v>
      </c>
      <c r="C18" s="8">
        <v>10000</v>
      </c>
      <c r="D18" s="8">
        <v>10000</v>
      </c>
      <c r="E18" s="8">
        <v>8108</v>
      </c>
      <c r="F18" s="10">
        <f>E18/C18*100</f>
        <v>81.08</v>
      </c>
      <c r="G18" s="10">
        <f>E18/D18*100</f>
        <v>81.08</v>
      </c>
    </row>
    <row r="19" spans="1:7" ht="45">
      <c r="A19" s="22" t="s">
        <v>54</v>
      </c>
      <c r="B19" s="23">
        <v>4060</v>
      </c>
      <c r="C19" s="8">
        <v>300</v>
      </c>
      <c r="D19" s="8">
        <v>300</v>
      </c>
      <c r="E19" s="8">
        <v>300</v>
      </c>
      <c r="F19" s="10">
        <f>E19/C19*100</f>
        <v>100</v>
      </c>
      <c r="G19" s="10">
        <f>E19/D19*100</f>
        <v>100</v>
      </c>
    </row>
    <row r="20" spans="1:7" ht="30">
      <c r="A20" s="22" t="s">
        <v>55</v>
      </c>
      <c r="B20" s="8">
        <v>6030</v>
      </c>
      <c r="C20" s="8"/>
      <c r="D20" s="8"/>
      <c r="E20" s="8">
        <v>3322.76</v>
      </c>
      <c r="F20" s="10"/>
      <c r="G20" s="10"/>
    </row>
    <row r="21" spans="1:7" ht="105">
      <c r="A21" s="22" t="s">
        <v>63</v>
      </c>
      <c r="B21" s="8">
        <v>7691</v>
      </c>
      <c r="C21" s="8">
        <v>2100</v>
      </c>
      <c r="D21" s="8">
        <v>2100</v>
      </c>
      <c r="E21" s="8">
        <v>1368</v>
      </c>
      <c r="F21" s="10">
        <f>E21/C21*100</f>
        <v>65.142857142857153</v>
      </c>
      <c r="G21" s="10">
        <f>E21/D21*100</f>
        <v>65.142857142857153</v>
      </c>
    </row>
    <row r="22" spans="1:7">
      <c r="A22" s="17"/>
      <c r="B22" s="8"/>
      <c r="C22" s="8"/>
      <c r="D22" s="8"/>
      <c r="E22" s="8"/>
      <c r="F22" s="10"/>
      <c r="G22" s="10"/>
    </row>
    <row r="23" spans="1:7" s="20" customFormat="1" ht="12.75">
      <c r="A23" s="25" t="s">
        <v>64</v>
      </c>
      <c r="B23" s="26"/>
      <c r="C23" s="26">
        <f>SUM(C18:C22)</f>
        <v>12400</v>
      </c>
      <c r="D23" s="26">
        <f>SUM(D18:D22)</f>
        <v>12400</v>
      </c>
      <c r="E23" s="26">
        <f>SUM(E18:E22)</f>
        <v>13098.76</v>
      </c>
      <c r="F23" s="27">
        <f>E23/C23*100</f>
        <v>105.63516129032257</v>
      </c>
      <c r="G23" s="27">
        <f>E23/D23*100</f>
        <v>105.63516129032257</v>
      </c>
    </row>
    <row r="24" spans="1:7" ht="25.5" customHeight="1">
      <c r="A24" s="28" t="s">
        <v>65</v>
      </c>
      <c r="B24" s="4"/>
      <c r="C24" s="29">
        <f>C15+C23</f>
        <v>1085783</v>
      </c>
      <c r="D24" s="29">
        <f>D15+D23</f>
        <v>1085783</v>
      </c>
      <c r="E24" s="29">
        <f>E15+E23</f>
        <v>1049377.8099999998</v>
      </c>
      <c r="F24" s="30">
        <f>E24/C24*100</f>
        <v>96.647102597848715</v>
      </c>
      <c r="G24" s="30">
        <f>E24/D24*100</f>
        <v>96.647102597848715</v>
      </c>
    </row>
    <row r="26" spans="1:7">
      <c r="A26" t="s">
        <v>69</v>
      </c>
      <c r="E26" t="s">
        <v>68</v>
      </c>
    </row>
    <row r="28" spans="1:7">
      <c r="A28" s="20"/>
      <c r="B28" s="20"/>
    </row>
  </sheetData>
  <mergeCells count="2">
    <mergeCell ref="A2:G2"/>
    <mergeCell ref="E1:G1"/>
  </mergeCells>
  <pageMargins left="0.70866141732283472" right="0.19685039370078741" top="0.35433070866141736" bottom="0.35433070866141736" header="0.31496062992125984" footer="0.31496062992125984"/>
  <pageSetup paperSize="9" scale="80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дод1</vt:lpstr>
      <vt:lpstr>дод2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2019-04-03T14:32:16Z</dcterms:modified>
</cp:coreProperties>
</file>